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15" windowWidth="14760" windowHeight="1269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'фінансування'!$A$1:$B$147</definedName>
  </definedNames>
  <calcPr fullCalcOnLoad="1"/>
</workbook>
</file>

<file path=xl/sharedStrings.xml><?xml version="1.0" encoding="utf-8"?>
<sst xmlns="http://schemas.openxmlformats.org/spreadsheetml/2006/main" count="138" uniqueCount="109">
  <si>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</si>
  <si>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</si>
  <si>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</si>
  <si>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</si>
  <si>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</si>
  <si>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</si>
  <si>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</si>
  <si>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</si>
  <si>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</si>
  <si>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</si>
  <si>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</si>
  <si>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</si>
  <si>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</si>
  <si>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</si>
  <si>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</si>
  <si>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</si>
  <si>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Спеціальний фонд</t>
  </si>
  <si>
    <t xml:space="preserve">Дорожній фонд </t>
  </si>
  <si>
    <t>Управління освіти</t>
  </si>
  <si>
    <t>Разом спеціальний фонд</t>
  </si>
  <si>
    <t>Загальний фонд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</si>
  <si>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</si>
  <si>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</si>
  <si>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</si>
  <si>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</si>
  <si>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</si>
  <si>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</si>
  <si>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</si>
  <si>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</si>
  <si>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</si>
  <si>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</si>
  <si>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</si>
  <si>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</si>
  <si>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</si>
  <si>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</si>
  <si>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</si>
  <si>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</si>
  <si>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</si>
  <si>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</si>
  <si>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</si>
  <si>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</si>
  <si>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</si>
  <si>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</si>
  <si>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</si>
  <si>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</si>
  <si>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</si>
  <si>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</si>
  <si>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</si>
  <si>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</si>
  <si>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</si>
  <si>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</si>
  <si>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</si>
  <si>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</si>
  <si>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</si>
  <si>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</si>
  <si>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</si>
  <si>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</si>
  <si>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</si>
  <si>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</si>
  <si>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внескі в статутні капітали комунальних підприємств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</si>
  <si>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</si>
  <si>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</si>
  <si>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</si>
  <si>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</si>
  <si>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>Фінансове управління</t>
  </si>
  <si>
    <t>Служба у справах дітей</t>
  </si>
  <si>
    <t>Інспекція державного архітектурно-будівельного контролю</t>
  </si>
  <si>
    <t xml:space="preserve"> акцизний податок з роздрібної торгівлі</t>
  </si>
  <si>
    <t>Медична субвенція</t>
  </si>
  <si>
    <t xml:space="preserve">Освітня субвенція </t>
  </si>
  <si>
    <t>Субвенції на соціальний захист</t>
  </si>
  <si>
    <r>
      <t xml:space="preserve">Податкові та неподаткові надходження, </t>
    </r>
    <r>
      <rPr>
        <sz val="14"/>
        <rFont val="Times New Roman"/>
        <family val="1"/>
      </rPr>
      <t>з них:</t>
    </r>
  </si>
  <si>
    <t>Разом профінансовано видатків загального фонду</t>
  </si>
  <si>
    <t>Передано коштів загального фодну до бюджету розвитку (спеціального фонду)</t>
  </si>
  <si>
    <t>з них, за рахунок субвенції з держбюджету на здійснення заходів щодо соціально-економічного розвитку окремих територій</t>
  </si>
  <si>
    <t>Цільові фонди, у тому числі:</t>
  </si>
  <si>
    <t xml:space="preserve">Цільовий фонд утворений органами місцевого самоврядування </t>
  </si>
  <si>
    <t>Трансферти з державного бюджету, з них:</t>
  </si>
  <si>
    <t>надання пільг  та житлових субсидій населенню на оплату енергоносіїв та ЖКП</t>
  </si>
  <si>
    <t>надання пільг та житлових субсидій населенню на придбання тв.палива і скрапленого газу</t>
  </si>
  <si>
    <r>
      <t xml:space="preserve">Транспорт </t>
    </r>
    <r>
      <rPr>
        <sz val="14"/>
        <rFont val="Times New Roman"/>
        <family val="1"/>
      </rPr>
      <t>(компенсаційні виплати за пільговий проїзд окремих категорій громадян)</t>
    </r>
  </si>
  <si>
    <t xml:space="preserve">   благоустрій міста (капремонт мереж зовнішнього освітлення)</t>
  </si>
  <si>
    <t>Головне управління житлово-комунального господарства</t>
  </si>
  <si>
    <t xml:space="preserve">   капітальні вкладення</t>
  </si>
  <si>
    <t xml:space="preserve">   капремонт закладів освіти</t>
  </si>
  <si>
    <t xml:space="preserve">   капремонт закладів охорони здоров"я</t>
  </si>
  <si>
    <t xml:space="preserve">   капремонт закладів культури</t>
  </si>
  <si>
    <t>виплати допомоги сім'ям з дітьми, малозабезпеченим сім'ям,  інвалидам  з дитинства,  дітям-інвалідам та тимчасова державна допомога дітям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</si>
  <si>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</si>
  <si>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r>
      <t xml:space="preserve">Трансферти районним у місті бюджетам за рахунок субвенцій з державного бюджету, </t>
    </r>
    <r>
      <rPr>
        <sz val="13"/>
        <rFont val="Times New Roman"/>
        <family val="1"/>
      </rPr>
      <t>у т.ч. на:</t>
    </r>
  </si>
  <si>
    <t>Надходження до міського бюджету:</t>
  </si>
  <si>
    <t>поточні видатки по утриманню закладів</t>
  </si>
  <si>
    <t>Профінансовано видатків:</t>
  </si>
  <si>
    <r>
      <t xml:space="preserve">поточні видатки на утриманню закладів </t>
    </r>
    <r>
      <rPr>
        <sz val="13"/>
        <rFont val="Times New Roman"/>
        <family val="1"/>
      </rPr>
      <t>(клубів підлідків, соцгуртожитку, КМЦСССДМ, Центру обліку для бездомних осіб та виконанна соціальних програм)</t>
    </r>
  </si>
  <si>
    <t xml:space="preserve">оздоровлення дітей пільгових категорій </t>
  </si>
  <si>
    <t>Видатки на виконання міських програм</t>
  </si>
  <si>
    <t>Оперативна інформація про надходження та використання коштів</t>
  </si>
  <si>
    <t xml:space="preserve">   дорожнє господарство (капітальний ремонт доріг)</t>
  </si>
  <si>
    <t>в т.ч. цукровий та не цукровий діабет</t>
  </si>
  <si>
    <t>інші видатки</t>
  </si>
  <si>
    <t xml:space="preserve">  капітальні видатки  за рахунок субвенції з ДБ на здійснення заходів щодо соціально-економічного розвитку окремих територій на реконструкцію парків </t>
  </si>
  <si>
    <t xml:space="preserve">   фінансова допомога комунальним підприємствам(КП"Теплоенергетик" на капремонти)</t>
  </si>
  <si>
    <t xml:space="preserve">Управління охорони здоров"я, з них </t>
  </si>
  <si>
    <t xml:space="preserve">  субвенція обласному бюджету на співфінансування об"єкта "Кіровоградська обласна дитяча лікарня по вул.Преображенській, 79/35- реконструкція"</t>
  </si>
  <si>
    <t>Управління капітального будівництва, з них</t>
  </si>
  <si>
    <r>
      <t xml:space="preserve">    (</t>
    </r>
    <r>
      <rPr>
        <i/>
        <sz val="14"/>
        <rFont val="Times New Roman"/>
        <family val="1"/>
      </rPr>
      <t>субвенція обласному бюджету на співфінансування виготовлення ПКД по об"єкту "Нове будівництво житлового комплексу для проживання військовослужбовців у м.Кропивницькому в районі вул.Леваневського</t>
    </r>
    <r>
      <rPr>
        <sz val="14"/>
        <rFont val="Times New Roman"/>
        <family val="1"/>
      </rPr>
      <t>)</t>
    </r>
  </si>
  <si>
    <t xml:space="preserve"> за період                                  01.12.2016-09.12.2016</t>
  </si>
  <si>
    <t xml:space="preserve">   інша субвенція обласному бюджету (на будівництво зливової каналазації по вул. Андріівській)</t>
  </si>
  <si>
    <t xml:space="preserve"> міського бюджету у грудні 2016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</si>
</sst>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8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"/>
      <family val="1"/>
    </font>
    <font>
      <b/>
      <sz val="14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19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88" fontId="23" fillId="32" borderId="0" xfId="0" applyNumberFormat="1" applyFont="1" applyFill="1" applyBorder="1" applyAlignment="1">
      <alignment/>
    </xf>
    <xf numFmtId="188" fontId="27" fillId="32" borderId="0" xfId="0" applyNumberFormat="1" applyFont="1" applyFill="1" applyBorder="1" applyAlignment="1">
      <alignment/>
    </xf>
    <xf numFmtId="188" fontId="23" fillId="32" borderId="0" xfId="0" applyNumberFormat="1" applyFont="1" applyFill="1" applyBorder="1" applyAlignment="1">
      <alignment/>
    </xf>
    <xf numFmtId="0" fontId="28" fillId="32" borderId="0" xfId="0" applyFont="1" applyFill="1" applyBorder="1" applyAlignment="1">
      <alignment horizontal="center" vertical="center"/>
    </xf>
    <xf numFmtId="188" fontId="27" fillId="32" borderId="0" xfId="0" applyNumberFormat="1" applyFont="1" applyFill="1" applyBorder="1" applyAlignment="1">
      <alignment horizontal="center" vertical="center"/>
    </xf>
    <xf numFmtId="188" fontId="23" fillId="32" borderId="0" xfId="0" applyNumberFormat="1" applyFont="1" applyFill="1" applyBorder="1" applyAlignment="1">
      <alignment horizontal="right" vertical="center"/>
    </xf>
    <xf numFmtId="190" fontId="27" fillId="32" borderId="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32" borderId="14" xfId="0" applyFont="1" applyFill="1" applyBorder="1" applyAlignment="1">
      <alignment horizontal="left" wrapText="1" indent="1"/>
    </xf>
    <xf numFmtId="192" fontId="20" fillId="32" borderId="15" xfId="0" applyNumberFormat="1" applyFont="1" applyFill="1" applyBorder="1" applyAlignment="1">
      <alignment horizontal="center"/>
    </xf>
    <xf numFmtId="192" fontId="20" fillId="32" borderId="16" xfId="0" applyNumberFormat="1" applyFont="1" applyFill="1" applyBorder="1" applyAlignment="1">
      <alignment horizontal="center"/>
    </xf>
    <xf numFmtId="188" fontId="29" fillId="32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192" fontId="19" fillId="35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8" fontId="17" fillId="32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2" fontId="0" fillId="36" borderId="17" xfId="0" applyNumberForma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>
      <alignment horizontal="center"/>
    </xf>
    <xf numFmtId="188" fontId="26" fillId="0" borderId="12" xfId="0" applyNumberFormat="1" applyFont="1" applyBorder="1" applyAlignment="1">
      <alignment horizontal="center" vertical="center" wrapText="1"/>
    </xf>
    <xf numFmtId="192" fontId="26" fillId="32" borderId="12" xfId="0" applyNumberFormat="1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vertical="center" wrapText="1"/>
    </xf>
    <xf numFmtId="0" fontId="30" fillId="36" borderId="14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92" fontId="31" fillId="35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192" fontId="26" fillId="0" borderId="15" xfId="0" applyNumberFormat="1" applyFont="1" applyBorder="1" applyAlignment="1">
      <alignment horizontal="center" vertical="center"/>
    </xf>
    <xf numFmtId="192" fontId="9" fillId="32" borderId="23" xfId="0" applyNumberFormat="1" applyFont="1" applyFill="1" applyBorder="1" applyAlignment="1">
      <alignment horizontal="center"/>
    </xf>
    <xf numFmtId="192" fontId="9" fillId="32" borderId="23" xfId="0" applyNumberFormat="1" applyFont="1" applyFill="1" applyBorder="1" applyAlignment="1">
      <alignment horizontal="center"/>
    </xf>
    <xf numFmtId="192" fontId="19" fillId="37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0" fillId="32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/>
    </xf>
    <xf numFmtId="192" fontId="19" fillId="37" borderId="0" xfId="0" applyNumberFormat="1" applyFont="1" applyFill="1" applyBorder="1" applyAlignment="1">
      <alignment horizontal="center" vertical="center"/>
    </xf>
    <xf numFmtId="0" fontId="74" fillId="32" borderId="0" xfId="0" applyFont="1" applyFill="1" applyBorder="1" applyAlignment="1">
      <alignment/>
    </xf>
    <xf numFmtId="0" fontId="75" fillId="32" borderId="0" xfId="0" applyFont="1" applyFill="1" applyBorder="1" applyAlignment="1">
      <alignment/>
    </xf>
    <xf numFmtId="0" fontId="76" fillId="32" borderId="0" xfId="0" applyFont="1" applyFill="1" applyBorder="1" applyAlignment="1">
      <alignment horizontal="center" vertical="center"/>
    </xf>
    <xf numFmtId="0" fontId="77" fillId="32" borderId="0" xfId="0" applyFont="1" applyFill="1" applyBorder="1" applyAlignment="1">
      <alignment horizontal="center" vertical="center"/>
    </xf>
    <xf numFmtId="188" fontId="77" fillId="32" borderId="0" xfId="0" applyNumberFormat="1" applyFont="1" applyFill="1" applyBorder="1" applyAlignment="1">
      <alignment horizontal="center" vertical="center"/>
    </xf>
    <xf numFmtId="188" fontId="77" fillId="32" borderId="0" xfId="0" applyNumberFormat="1" applyFont="1" applyFill="1" applyBorder="1" applyAlignment="1">
      <alignment/>
    </xf>
    <xf numFmtId="188" fontId="78" fillId="32" borderId="0" xfId="0" applyNumberFormat="1" applyFont="1" applyFill="1" applyBorder="1" applyAlignment="1">
      <alignment/>
    </xf>
    <xf numFmtId="192" fontId="76" fillId="37" borderId="0" xfId="0" applyNumberFormat="1" applyFont="1" applyFill="1" applyBorder="1" applyAlignment="1">
      <alignment horizontal="center" vertical="center"/>
    </xf>
    <xf numFmtId="188" fontId="77" fillId="37" borderId="0" xfId="0" applyNumberFormat="1" applyFont="1" applyFill="1" applyBorder="1" applyAlignment="1">
      <alignment/>
    </xf>
    <xf numFmtId="188" fontId="77" fillId="32" borderId="0" xfId="0" applyNumberFormat="1" applyFont="1" applyFill="1" applyBorder="1" applyAlignment="1">
      <alignment horizontal="right" vertical="center"/>
    </xf>
    <xf numFmtId="0" fontId="76" fillId="37" borderId="0" xfId="0" applyFont="1" applyFill="1" applyBorder="1" applyAlignment="1">
      <alignment horizontal="center" vertical="center"/>
    </xf>
    <xf numFmtId="0" fontId="77" fillId="37" borderId="0" xfId="0" applyFont="1" applyFill="1" applyBorder="1" applyAlignment="1">
      <alignment horizontal="center" vertical="center"/>
    </xf>
    <xf numFmtId="188" fontId="78" fillId="32" borderId="0" xfId="0" applyNumberFormat="1" applyFont="1" applyFill="1" applyBorder="1" applyAlignment="1">
      <alignment horizontal="center" vertical="center"/>
    </xf>
    <xf numFmtId="192" fontId="79" fillId="32" borderId="24" xfId="0" applyNumberFormat="1" applyFont="1" applyFill="1" applyBorder="1" applyAlignment="1">
      <alignment horizontal="center"/>
    </xf>
    <xf numFmtId="188" fontId="78" fillId="32" borderId="0" xfId="0" applyNumberFormat="1" applyFont="1" applyFill="1" applyBorder="1" applyAlignment="1">
      <alignment horizontal="right" vertical="center"/>
    </xf>
    <xf numFmtId="188" fontId="76" fillId="32" borderId="0" xfId="0" applyNumberFormat="1" applyFont="1" applyFill="1" applyBorder="1" applyAlignment="1">
      <alignment/>
    </xf>
    <xf numFmtId="0" fontId="80" fillId="32" borderId="0" xfId="0" applyFont="1" applyFill="1" applyBorder="1" applyAlignment="1">
      <alignment/>
    </xf>
    <xf numFmtId="188" fontId="79" fillId="32" borderId="0" xfId="0" applyNumberFormat="1" applyFont="1" applyFill="1" applyBorder="1" applyAlignment="1">
      <alignment/>
    </xf>
    <xf numFmtId="188" fontId="77" fillId="32" borderId="0" xfId="0" applyNumberFormat="1" applyFont="1" applyFill="1" applyBorder="1" applyAlignment="1">
      <alignment/>
    </xf>
    <xf numFmtId="188" fontId="81" fillId="32" borderId="0" xfId="0" applyNumberFormat="1" applyFont="1" applyFill="1" applyBorder="1" applyAlignment="1">
      <alignment/>
    </xf>
    <xf numFmtId="188" fontId="75" fillId="32" borderId="0" xfId="0" applyNumberFormat="1" applyFont="1" applyFill="1" applyBorder="1" applyAlignment="1">
      <alignment/>
    </xf>
    <xf numFmtId="192" fontId="1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/>
    </xf>
    <xf numFmtId="188" fontId="77" fillId="32" borderId="0" xfId="0" applyNumberFormat="1" applyFont="1" applyFill="1" applyBorder="1" applyAlignment="1">
      <alignment horizontal="center" vertical="center"/>
    </xf>
    <xf numFmtId="188" fontId="77" fillId="37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188" fontId="82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36" borderId="14" xfId="0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="75" zoomScaleNormal="75" zoomScaleSheetLayoutView="100" workbookViewId="0" topLeftCell="A1">
      <selection activeCell="A16" sqref="A16"/>
    </sheetView>
  </sheetViews>
  <sheetFormatPr defaultColWidth="9.00390625" defaultRowHeight="12.75"/>
  <cols>
    <col min="1" max="1" width="123.375" style="0" customWidth="1"/>
    <col min="2" max="2" width="25.875" style="5" customWidth="1"/>
    <col min="3" max="3" width="27.625" style="5" hidden="1" customWidth="1"/>
    <col min="4" max="4" width="16.625" style="151" customWidth="1"/>
    <col min="5" max="5" width="14.875" style="151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16.5" customHeight="1">
      <c r="A1" s="181" t="s">
        <v>96</v>
      </c>
      <c r="B1" s="181"/>
      <c r="C1" s="40"/>
      <c r="D1" s="150"/>
      <c r="E1" s="150"/>
      <c r="F1" s="15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8.75" customHeight="1">
      <c r="A2" s="180" t="s">
        <v>108</v>
      </c>
      <c r="B2" s="180"/>
      <c r="C2" s="40"/>
      <c r="D2" s="150"/>
      <c r="E2" s="150"/>
      <c r="F2" s="15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2.75" customHeight="1" thickBot="1">
      <c r="A3" s="47"/>
      <c r="B3" s="132" t="s">
        <v>36</v>
      </c>
      <c r="F3" s="151"/>
      <c r="AC3" s="14"/>
    </row>
    <row r="4" spans="1:29" s="59" customFormat="1" ht="28.5" customHeight="1" thickBot="1">
      <c r="A4" s="130" t="s">
        <v>10</v>
      </c>
      <c r="B4" s="131" t="s">
        <v>106</v>
      </c>
      <c r="C4" s="56"/>
      <c r="D4" s="152"/>
      <c r="E4" s="152"/>
      <c r="F4" s="15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58"/>
      <c r="AC4" s="58"/>
    </row>
    <row r="5" spans="1:29" s="59" customFormat="1" ht="22.5" customHeight="1">
      <c r="A5" s="135" t="s">
        <v>90</v>
      </c>
      <c r="B5" s="121"/>
      <c r="C5" s="56"/>
      <c r="D5" s="152"/>
      <c r="E5" s="152"/>
      <c r="F5" s="15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  <c r="AB5" s="58"/>
      <c r="AC5" s="58"/>
    </row>
    <row r="6" spans="1:29" s="59" customFormat="1" ht="19.5" customHeight="1">
      <c r="A6" s="70" t="s">
        <v>71</v>
      </c>
      <c r="B6" s="86">
        <v>13489.7</v>
      </c>
      <c r="C6" s="104">
        <f>501562.6+7418.8+29817.8</f>
        <v>538799.2</v>
      </c>
      <c r="D6" s="157"/>
      <c r="E6" s="152"/>
      <c r="F6" s="152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58"/>
      <c r="AC6" s="58"/>
    </row>
    <row r="7" spans="1:29" s="59" customFormat="1" ht="18.75" customHeight="1">
      <c r="A7" s="87" t="s">
        <v>38</v>
      </c>
      <c r="B7" s="88">
        <v>11048.8</v>
      </c>
      <c r="C7" s="104"/>
      <c r="D7" s="160"/>
      <c r="E7" s="152"/>
      <c r="F7" s="15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  <c r="AB7" s="58"/>
      <c r="AC7" s="58"/>
    </row>
    <row r="8" spans="1:29" s="59" customFormat="1" ht="17.25" customHeight="1">
      <c r="A8" s="87" t="s">
        <v>39</v>
      </c>
      <c r="B8" s="88">
        <v>495.8</v>
      </c>
      <c r="C8" s="104"/>
      <c r="D8" s="160"/>
      <c r="E8" s="152"/>
      <c r="F8" s="152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8"/>
      <c r="AC8" s="58"/>
    </row>
    <row r="9" spans="1:29" s="59" customFormat="1" ht="20.25" customHeight="1">
      <c r="A9" s="87" t="s">
        <v>40</v>
      </c>
      <c r="B9" s="88">
        <v>1104.8</v>
      </c>
      <c r="C9" s="104"/>
      <c r="D9" s="160"/>
      <c r="E9" s="152"/>
      <c r="F9" s="152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8"/>
      <c r="AC9" s="58"/>
    </row>
    <row r="10" spans="1:29" s="59" customFormat="1" ht="19.5" customHeight="1">
      <c r="A10" s="87" t="s">
        <v>67</v>
      </c>
      <c r="B10" s="88">
        <v>27.5</v>
      </c>
      <c r="C10" s="104"/>
      <c r="D10" s="160"/>
      <c r="E10" s="152"/>
      <c r="F10" s="152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8"/>
      <c r="AC10" s="58"/>
    </row>
    <row r="11" spans="1:29" s="62" customFormat="1" ht="17.25" customHeight="1">
      <c r="A11" s="115" t="s">
        <v>77</v>
      </c>
      <c r="B11" s="86">
        <v>36958.1</v>
      </c>
      <c r="C11" s="104"/>
      <c r="D11" s="160"/>
      <c r="E11" s="152"/>
      <c r="F11" s="152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8"/>
      <c r="AC11" s="58"/>
    </row>
    <row r="12" spans="1:29" s="120" customFormat="1" ht="17.25" customHeight="1">
      <c r="A12" s="87" t="s">
        <v>63</v>
      </c>
      <c r="B12" s="88">
        <v>326</v>
      </c>
      <c r="C12" s="116"/>
      <c r="D12" s="161"/>
      <c r="E12" s="153"/>
      <c r="F12" s="153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19"/>
      <c r="AC12" s="119"/>
    </row>
    <row r="13" spans="1:29" s="120" customFormat="1" ht="17.25" customHeight="1">
      <c r="A13" s="87" t="s">
        <v>69</v>
      </c>
      <c r="B13" s="88">
        <v>8451.1</v>
      </c>
      <c r="C13" s="116"/>
      <c r="D13" s="161"/>
      <c r="E13" s="153"/>
      <c r="F13" s="15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119"/>
      <c r="AC13" s="119"/>
    </row>
    <row r="14" spans="1:29" s="120" customFormat="1" ht="17.25" customHeight="1">
      <c r="A14" s="87" t="s">
        <v>68</v>
      </c>
      <c r="B14" s="88">
        <f>7598.15+327.6</f>
        <v>7925.75</v>
      </c>
      <c r="C14" s="116"/>
      <c r="D14" s="161"/>
      <c r="E14" s="153"/>
      <c r="F14" s="153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119"/>
      <c r="AC14" s="119"/>
    </row>
    <row r="15" spans="1:29" s="120" customFormat="1" ht="17.25" customHeight="1">
      <c r="A15" s="87" t="s">
        <v>70</v>
      </c>
      <c r="B15" s="88">
        <v>19584.4</v>
      </c>
      <c r="C15" s="116"/>
      <c r="D15" s="161"/>
      <c r="E15" s="153"/>
      <c r="F15" s="153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9"/>
      <c r="AC15" s="119"/>
    </row>
    <row r="16" spans="1:29" s="59" customFormat="1" ht="19.5" customHeight="1">
      <c r="A16" s="137" t="s">
        <v>92</v>
      </c>
      <c r="B16" s="136"/>
      <c r="C16" s="104"/>
      <c r="D16" s="152"/>
      <c r="E16" s="152"/>
      <c r="F16" s="152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8"/>
      <c r="AC16" s="58"/>
    </row>
    <row r="17" spans="1:29" ht="15.75" customHeight="1">
      <c r="A17" s="89" t="s">
        <v>20</v>
      </c>
      <c r="B17" s="90"/>
      <c r="C17" s="105"/>
      <c r="D17" s="162"/>
      <c r="E17" s="174"/>
      <c r="F17" s="154"/>
      <c r="G17" s="26"/>
      <c r="H17" s="26"/>
      <c r="I17" s="26"/>
      <c r="J17" s="26"/>
      <c r="K17" s="26"/>
      <c r="L17" s="26"/>
      <c r="M17" s="26"/>
      <c r="N17" s="26"/>
      <c r="O17" s="25"/>
      <c r="P17" s="25"/>
      <c r="Q17" s="26"/>
      <c r="R17" s="26"/>
      <c r="S17" s="25"/>
      <c r="T17" s="26"/>
      <c r="U17" s="26"/>
      <c r="V17" s="26"/>
      <c r="W17" s="26"/>
      <c r="X17" s="26"/>
      <c r="Y17" s="25"/>
      <c r="Z17" s="25"/>
      <c r="AA17" s="27"/>
      <c r="AB17" s="28"/>
      <c r="AC17" s="28"/>
    </row>
    <row r="18" spans="1:29" ht="15.75" customHeight="1">
      <c r="A18" s="75" t="s">
        <v>5</v>
      </c>
      <c r="B18" s="145">
        <f>B19+B26</f>
        <v>4701.64</v>
      </c>
      <c r="C18" s="107"/>
      <c r="D18" s="155"/>
      <c r="E18" s="155"/>
      <c r="F18" s="155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31"/>
      <c r="T18" s="29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s="12" customFormat="1" ht="16.5" customHeight="1">
      <c r="A19" s="77" t="s">
        <v>50</v>
      </c>
      <c r="B19" s="112">
        <f>SUM(B20:B25)</f>
        <v>1758.666</v>
      </c>
      <c r="C19" s="114">
        <f>B26+B42+B49+B54+B63+B67+B71+B74+B75+B76+B77+B78+B79+B81+B85+B88+B90</f>
        <v>7893.014000000002</v>
      </c>
      <c r="D19" s="156"/>
      <c r="E19" s="156"/>
      <c r="F19" s="156"/>
      <c r="G19" s="34"/>
      <c r="H19" s="34"/>
      <c r="I19" s="34"/>
      <c r="J19" s="34"/>
      <c r="K19" s="34"/>
      <c r="L19" s="34"/>
      <c r="M19" s="34"/>
      <c r="N19" s="34"/>
      <c r="O19" s="33"/>
      <c r="P19" s="32"/>
      <c r="Q19" s="34"/>
      <c r="R19" s="34"/>
      <c r="S19" s="34"/>
      <c r="T19" s="32"/>
      <c r="U19" s="34"/>
      <c r="V19" s="34"/>
      <c r="W19" s="34"/>
      <c r="X19" s="32"/>
      <c r="Y19" s="32"/>
      <c r="Z19" s="32"/>
      <c r="AA19" s="32"/>
      <c r="AB19" s="35"/>
      <c r="AC19" s="35"/>
    </row>
    <row r="20" spans="1:30" ht="17.25" customHeight="1" hidden="1">
      <c r="A20" s="111" t="s">
        <v>4</v>
      </c>
      <c r="B20" s="93"/>
      <c r="C20" s="143">
        <v>4358.588</v>
      </c>
      <c r="D20" s="163"/>
      <c r="E20" s="155"/>
      <c r="F20" s="155"/>
      <c r="G20" s="31"/>
      <c r="H20" s="31"/>
      <c r="I20" s="31"/>
      <c r="J20" s="31"/>
      <c r="K20" s="31"/>
      <c r="L20" s="31"/>
      <c r="M20" s="31"/>
      <c r="N20" s="31"/>
      <c r="O20" s="30"/>
      <c r="P20" s="29"/>
      <c r="Q20" s="31"/>
      <c r="R20" s="31"/>
      <c r="S20" s="31"/>
      <c r="T20" s="29"/>
      <c r="U20" s="31"/>
      <c r="V20" s="31"/>
      <c r="W20" s="31"/>
      <c r="X20" s="29"/>
      <c r="Y20" s="29"/>
      <c r="Z20" s="29"/>
      <c r="AA20" s="29"/>
      <c r="AB20" s="30"/>
      <c r="AC20" s="30"/>
      <c r="AD20" s="2"/>
    </row>
    <row r="21" spans="1:29" ht="17.25" customHeight="1" hidden="1">
      <c r="A21" s="111" t="s">
        <v>2</v>
      </c>
      <c r="B21" s="97"/>
      <c r="C21" s="144"/>
      <c r="D21" s="163"/>
      <c r="E21" s="155"/>
      <c r="F21" s="155"/>
      <c r="G21" s="31"/>
      <c r="H21" s="31"/>
      <c r="I21" s="31"/>
      <c r="J21" s="31"/>
      <c r="K21" s="31"/>
      <c r="L21" s="31"/>
      <c r="M21" s="31"/>
      <c r="N21" s="31"/>
      <c r="O21" s="30"/>
      <c r="P21" s="29"/>
      <c r="Q21" s="31"/>
      <c r="R21" s="31"/>
      <c r="S21" s="31"/>
      <c r="T21" s="29"/>
      <c r="U21" s="31"/>
      <c r="V21" s="31"/>
      <c r="W21" s="31"/>
      <c r="X21" s="29"/>
      <c r="Y21" s="29"/>
      <c r="Z21" s="29"/>
      <c r="AA21" s="29"/>
      <c r="AB21" s="30"/>
      <c r="AC21" s="30"/>
    </row>
    <row r="22" spans="1:29" ht="17.25" customHeight="1" hidden="1">
      <c r="A22" s="111" t="s">
        <v>0</v>
      </c>
      <c r="B22" s="97"/>
      <c r="C22" s="144">
        <v>1597.623</v>
      </c>
      <c r="D22" s="163"/>
      <c r="E22" s="155"/>
      <c r="F22" s="155"/>
      <c r="G22" s="31"/>
      <c r="H22" s="31"/>
      <c r="I22" s="31"/>
      <c r="J22" s="31"/>
      <c r="K22" s="31"/>
      <c r="L22" s="31"/>
      <c r="M22" s="31"/>
      <c r="N22" s="31"/>
      <c r="O22" s="30"/>
      <c r="P22" s="29"/>
      <c r="Q22" s="31"/>
      <c r="R22" s="31"/>
      <c r="S22" s="31"/>
      <c r="T22" s="29"/>
      <c r="U22" s="31"/>
      <c r="V22" s="31"/>
      <c r="W22" s="31"/>
      <c r="X22" s="29"/>
      <c r="Y22" s="29"/>
      <c r="Z22" s="29"/>
      <c r="AA22" s="29"/>
      <c r="AB22" s="30"/>
      <c r="AC22" s="30"/>
    </row>
    <row r="23" spans="1:29" ht="17.25" customHeight="1">
      <c r="A23" s="111" t="s">
        <v>1</v>
      </c>
      <c r="B23" s="93">
        <v>1756.47</v>
      </c>
      <c r="C23" s="143">
        <f>83.085+0.42</f>
        <v>83.505</v>
      </c>
      <c r="D23" s="163"/>
      <c r="E23" s="155"/>
      <c r="F23" s="155"/>
      <c r="G23" s="31"/>
      <c r="H23" s="31"/>
      <c r="I23" s="31"/>
      <c r="J23" s="31"/>
      <c r="K23" s="31"/>
      <c r="L23" s="31"/>
      <c r="M23" s="31"/>
      <c r="N23" s="31"/>
      <c r="O23" s="30"/>
      <c r="P23" s="29"/>
      <c r="Q23" s="31"/>
      <c r="R23" s="31"/>
      <c r="S23" s="31"/>
      <c r="T23" s="29"/>
      <c r="U23" s="31"/>
      <c r="V23" s="31"/>
      <c r="W23" s="31"/>
      <c r="X23" s="29"/>
      <c r="Y23" s="29"/>
      <c r="Z23" s="29"/>
      <c r="AA23" s="29"/>
      <c r="AB23" s="30"/>
      <c r="AC23" s="30"/>
    </row>
    <row r="24" spans="1:29" ht="17.25" customHeight="1" hidden="1">
      <c r="A24" s="111" t="s">
        <v>9</v>
      </c>
      <c r="B24" s="97"/>
      <c r="C24" s="144">
        <v>6.8</v>
      </c>
      <c r="D24" s="163"/>
      <c r="E24" s="155"/>
      <c r="F24" s="155"/>
      <c r="G24" s="31"/>
      <c r="H24" s="31"/>
      <c r="I24" s="31"/>
      <c r="J24" s="31"/>
      <c r="K24" s="31"/>
      <c r="L24" s="31"/>
      <c r="M24" s="31"/>
      <c r="N24" s="31"/>
      <c r="O24" s="30"/>
      <c r="P24" s="29"/>
      <c r="Q24" s="31"/>
      <c r="R24" s="31"/>
      <c r="S24" s="29"/>
      <c r="T24" s="31"/>
      <c r="U24" s="31"/>
      <c r="V24" s="31"/>
      <c r="W24" s="31"/>
      <c r="X24" s="29"/>
      <c r="Y24" s="29"/>
      <c r="Z24" s="29"/>
      <c r="AA24" s="29"/>
      <c r="AB24" s="30"/>
      <c r="AC24" s="30"/>
    </row>
    <row r="25" spans="1:29" ht="17.25" customHeight="1">
      <c r="A25" s="111" t="s">
        <v>91</v>
      </c>
      <c r="B25" s="93">
        <v>2.196</v>
      </c>
      <c r="C25" s="143">
        <v>29.503</v>
      </c>
      <c r="D25" s="163"/>
      <c r="E25" s="155"/>
      <c r="F25" s="155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77" t="s">
        <v>34</v>
      </c>
      <c r="B26" s="113">
        <f>SUM(B27:B32)</f>
        <v>2942.974</v>
      </c>
      <c r="C26" s="102"/>
      <c r="D26" s="155"/>
      <c r="E26" s="179">
        <f>B26+B42+B49+B54+B63+B67+B71+B74+B75+B76+B77+B78+B81+B85+B88</f>
        <v>7893.014000000002</v>
      </c>
      <c r="F26" s="155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7.25" customHeight="1" hidden="1">
      <c r="A27" s="76" t="s">
        <v>4</v>
      </c>
      <c r="B27" s="93"/>
      <c r="C27" s="102"/>
      <c r="D27" s="155"/>
      <c r="E27" s="155"/>
      <c r="F27" s="155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7.25" customHeight="1">
      <c r="A28" s="76" t="s">
        <v>2</v>
      </c>
      <c r="B28" s="97">
        <v>0.8</v>
      </c>
      <c r="C28" s="102"/>
      <c r="D28" s="155"/>
      <c r="E28" s="155"/>
      <c r="F28" s="155"/>
      <c r="G28" s="31"/>
      <c r="H28" s="31"/>
      <c r="I28" s="31"/>
      <c r="J28" s="31"/>
      <c r="K28" s="31"/>
      <c r="L28" s="31"/>
      <c r="M28" s="31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</row>
    <row r="29" spans="1:29" ht="17.25" customHeight="1" hidden="1">
      <c r="A29" s="76" t="s">
        <v>0</v>
      </c>
      <c r="B29" s="97"/>
      <c r="C29" s="102"/>
      <c r="D29" s="155"/>
      <c r="E29" s="155"/>
      <c r="F29" s="155"/>
      <c r="G29" s="31"/>
      <c r="H29" s="31"/>
      <c r="I29" s="31"/>
      <c r="J29" s="31"/>
      <c r="K29" s="31"/>
      <c r="L29" s="31"/>
      <c r="M29" s="31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0"/>
    </row>
    <row r="30" spans="1:29" ht="17.25" customHeight="1">
      <c r="A30" s="76" t="s">
        <v>1</v>
      </c>
      <c r="B30" s="93">
        <v>2639.932</v>
      </c>
      <c r="C30" s="102"/>
      <c r="D30" s="155"/>
      <c r="E30" s="155"/>
      <c r="F30" s="155"/>
      <c r="G30" s="31"/>
      <c r="H30" s="31"/>
      <c r="I30" s="31"/>
      <c r="J30" s="31"/>
      <c r="K30" s="31"/>
      <c r="L30" s="31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</row>
    <row r="31" spans="1:29" ht="17.25" customHeight="1">
      <c r="A31" s="76" t="s">
        <v>9</v>
      </c>
      <c r="B31" s="97">
        <v>21.666</v>
      </c>
      <c r="C31" s="102"/>
      <c r="D31" s="155"/>
      <c r="E31" s="155"/>
      <c r="F31" s="155"/>
      <c r="G31" s="31"/>
      <c r="H31" s="31"/>
      <c r="I31" s="31"/>
      <c r="J31" s="31"/>
      <c r="K31" s="31"/>
      <c r="L31" s="31"/>
      <c r="M31" s="31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0"/>
    </row>
    <row r="32" spans="1:29" ht="17.25" customHeight="1">
      <c r="A32" s="111" t="s">
        <v>91</v>
      </c>
      <c r="B32" s="93">
        <v>280.576</v>
      </c>
      <c r="C32" s="102"/>
      <c r="D32" s="155"/>
      <c r="E32" s="155"/>
      <c r="F32" s="155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</row>
    <row r="33" spans="1:29" ht="18.75" customHeight="1">
      <c r="A33" s="78" t="s">
        <v>33</v>
      </c>
      <c r="B33" s="145">
        <f>B34+B42+B41</f>
        <v>3959.7530000000006</v>
      </c>
      <c r="C33" s="102"/>
      <c r="D33" s="155"/>
      <c r="E33" s="155"/>
      <c r="F33" s="155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8.75" customHeight="1">
      <c r="A34" s="77" t="s">
        <v>51</v>
      </c>
      <c r="B34" s="96">
        <f>SUM(B35:B40)</f>
        <v>3860.1360000000004</v>
      </c>
      <c r="C34" s="102"/>
      <c r="D34" s="155"/>
      <c r="E34" s="155"/>
      <c r="F34" s="155"/>
      <c r="G34" s="31"/>
      <c r="H34" s="31"/>
      <c r="I34" s="31"/>
      <c r="J34" s="31"/>
      <c r="K34" s="31"/>
      <c r="L34" s="31"/>
      <c r="M34" s="31"/>
      <c r="N34" s="31"/>
      <c r="O34" s="30"/>
      <c r="P34" s="30"/>
      <c r="Q34" s="31"/>
      <c r="R34" s="31"/>
      <c r="S34" s="31"/>
      <c r="T34" s="29"/>
      <c r="U34" s="31"/>
      <c r="V34" s="31"/>
      <c r="W34" s="31"/>
      <c r="X34" s="29"/>
      <c r="Y34" s="29"/>
      <c r="Z34" s="29"/>
      <c r="AA34" s="29"/>
      <c r="AB34" s="30"/>
      <c r="AC34" s="30"/>
    </row>
    <row r="35" spans="1:30" ht="18.75" customHeight="1">
      <c r="A35" s="76" t="s">
        <v>4</v>
      </c>
      <c r="B35" s="93">
        <v>3315.9</v>
      </c>
      <c r="C35" s="102"/>
      <c r="D35" s="155"/>
      <c r="E35" s="155"/>
      <c r="F35" s="155"/>
      <c r="G35" s="31"/>
      <c r="H35" s="31"/>
      <c r="I35" s="31"/>
      <c r="J35" s="31"/>
      <c r="K35" s="31"/>
      <c r="L35" s="31"/>
      <c r="M35" s="31"/>
      <c r="N35" s="31"/>
      <c r="O35" s="30"/>
      <c r="P35" s="29"/>
      <c r="Q35" s="31"/>
      <c r="R35" s="31"/>
      <c r="S35" s="31"/>
      <c r="T35" s="29"/>
      <c r="U35" s="31"/>
      <c r="V35" s="31"/>
      <c r="W35" s="31"/>
      <c r="X35" s="29"/>
      <c r="Y35" s="29"/>
      <c r="Z35" s="29"/>
      <c r="AA35" s="29"/>
      <c r="AB35" s="30"/>
      <c r="AC35" s="30"/>
      <c r="AD35" s="2"/>
    </row>
    <row r="36" spans="1:29" ht="18.75" customHeight="1" hidden="1">
      <c r="A36" s="76" t="s">
        <v>2</v>
      </c>
      <c r="B36" s="93"/>
      <c r="C36" s="102"/>
      <c r="D36" s="155"/>
      <c r="E36" s="155"/>
      <c r="F36" s="155"/>
      <c r="G36" s="31"/>
      <c r="H36" s="31"/>
      <c r="I36" s="31"/>
      <c r="J36" s="31"/>
      <c r="K36" s="31"/>
      <c r="L36" s="31"/>
      <c r="M36" s="31"/>
      <c r="N36" s="31"/>
      <c r="O36" s="30"/>
      <c r="P36" s="29"/>
      <c r="Q36" s="31"/>
      <c r="R36" s="31"/>
      <c r="S36" s="31"/>
      <c r="T36" s="29"/>
      <c r="U36" s="31"/>
      <c r="V36" s="31"/>
      <c r="W36" s="31"/>
      <c r="X36" s="29"/>
      <c r="Y36" s="29"/>
      <c r="Z36" s="29"/>
      <c r="AA36" s="29"/>
      <c r="AB36" s="30"/>
      <c r="AC36" s="30"/>
    </row>
    <row r="37" spans="1:29" ht="18.75" customHeight="1" hidden="1">
      <c r="A37" s="76" t="s">
        <v>0</v>
      </c>
      <c r="B37" s="93"/>
      <c r="C37" s="102"/>
      <c r="D37" s="155"/>
      <c r="E37" s="155"/>
      <c r="F37" s="155"/>
      <c r="G37" s="31"/>
      <c r="H37" s="31"/>
      <c r="I37" s="31"/>
      <c r="J37" s="31"/>
      <c r="K37" s="31"/>
      <c r="L37" s="31"/>
      <c r="M37" s="31"/>
      <c r="N37" s="31"/>
      <c r="O37" s="30"/>
      <c r="P37" s="29"/>
      <c r="Q37" s="31"/>
      <c r="R37" s="31"/>
      <c r="S37" s="31"/>
      <c r="T37" s="29"/>
      <c r="U37" s="31"/>
      <c r="V37" s="31"/>
      <c r="W37" s="31"/>
      <c r="X37" s="29"/>
      <c r="Y37" s="29"/>
      <c r="Z37" s="29"/>
      <c r="AA37" s="29"/>
      <c r="AB37" s="30"/>
      <c r="AC37" s="30"/>
    </row>
    <row r="38" spans="1:29" ht="18.75" customHeight="1">
      <c r="A38" s="76" t="s">
        <v>1</v>
      </c>
      <c r="B38" s="93">
        <v>26.936</v>
      </c>
      <c r="C38" s="103"/>
      <c r="D38" s="155"/>
      <c r="E38" s="155"/>
      <c r="F38" s="31"/>
      <c r="G38" s="31"/>
      <c r="H38" s="31"/>
      <c r="I38" s="31"/>
      <c r="J38" s="31"/>
      <c r="K38" s="31"/>
      <c r="L38" s="31"/>
      <c r="M38" s="31"/>
      <c r="N38" s="31"/>
      <c r="O38" s="30"/>
      <c r="P38" s="29"/>
      <c r="Q38" s="31"/>
      <c r="R38" s="31"/>
      <c r="S38" s="31"/>
      <c r="T38" s="29"/>
      <c r="U38" s="31"/>
      <c r="V38" s="31"/>
      <c r="W38" s="31"/>
      <c r="X38" s="29"/>
      <c r="Y38" s="29"/>
      <c r="Z38" s="29"/>
      <c r="AA38" s="29"/>
      <c r="AB38" s="30"/>
      <c r="AC38" s="30"/>
    </row>
    <row r="39" spans="1:29" ht="18.75" customHeight="1">
      <c r="A39" s="76" t="s">
        <v>9</v>
      </c>
      <c r="B39" s="93">
        <v>517.3</v>
      </c>
      <c r="C39" s="103">
        <v>3128.8</v>
      </c>
      <c r="D39" s="155"/>
      <c r="E39" s="155"/>
      <c r="F39" s="31"/>
      <c r="G39" s="31"/>
      <c r="H39" s="31"/>
      <c r="I39" s="31"/>
      <c r="J39" s="31"/>
      <c r="K39" s="31"/>
      <c r="L39" s="31"/>
      <c r="M39" s="31"/>
      <c r="N39" s="31"/>
      <c r="O39" s="30"/>
      <c r="P39" s="29"/>
      <c r="Q39" s="31"/>
      <c r="R39" s="31"/>
      <c r="S39" s="31"/>
      <c r="T39" s="29"/>
      <c r="U39" s="31"/>
      <c r="V39" s="31"/>
      <c r="W39" s="31"/>
      <c r="X39" s="29"/>
      <c r="Y39" s="29"/>
      <c r="Z39" s="29"/>
      <c r="AA39" s="29"/>
      <c r="AB39" s="30"/>
      <c r="AC39" s="30"/>
    </row>
    <row r="40" spans="1:29" ht="18.75" customHeight="1" hidden="1">
      <c r="A40" s="111" t="s">
        <v>91</v>
      </c>
      <c r="B40" s="93"/>
      <c r="C40" s="103"/>
      <c r="D40" s="155"/>
      <c r="E40" s="155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5.75" customHeight="1" hidden="1">
      <c r="A41" s="147" t="s">
        <v>98</v>
      </c>
      <c r="B41" s="98"/>
      <c r="C41" s="103"/>
      <c r="D41" s="155"/>
      <c r="E41" s="155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77" t="s">
        <v>34</v>
      </c>
      <c r="B42" s="96">
        <f>SUM(B43:B48)</f>
        <v>99.617</v>
      </c>
      <c r="C42" s="103"/>
      <c r="D42" s="155"/>
      <c r="E42" s="155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76" t="s">
        <v>4</v>
      </c>
      <c r="B43" s="93">
        <v>99.617</v>
      </c>
      <c r="C43" s="103"/>
      <c r="D43" s="155"/>
      <c r="E43" s="155"/>
      <c r="F43" s="31"/>
      <c r="G43" s="31"/>
      <c r="H43" s="31"/>
      <c r="I43" s="31"/>
      <c r="J43" s="31"/>
      <c r="K43" s="31"/>
      <c r="L43" s="31"/>
      <c r="M43" s="31"/>
      <c r="N43" s="3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30"/>
    </row>
    <row r="44" spans="1:29" ht="18.75" customHeight="1" hidden="1">
      <c r="A44" s="76" t="s">
        <v>2</v>
      </c>
      <c r="B44" s="93"/>
      <c r="C44" s="103"/>
      <c r="D44" s="155"/>
      <c r="E44" s="155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</row>
    <row r="45" spans="1:29" ht="18.75" customHeight="1" hidden="1">
      <c r="A45" s="76" t="s">
        <v>0</v>
      </c>
      <c r="B45" s="93"/>
      <c r="C45" s="103"/>
      <c r="D45" s="155"/>
      <c r="E45" s="155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 hidden="1">
      <c r="A46" s="76" t="s">
        <v>1</v>
      </c>
      <c r="B46" s="93"/>
      <c r="C46" s="103"/>
      <c r="D46" s="155"/>
      <c r="E46" s="155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 hidden="1">
      <c r="A47" s="76" t="s">
        <v>9</v>
      </c>
      <c r="B47" s="93"/>
      <c r="C47" s="103">
        <v>616.5</v>
      </c>
      <c r="D47" s="155"/>
      <c r="E47" s="155"/>
      <c r="F47" s="31"/>
      <c r="G47" s="31"/>
      <c r="H47" s="31"/>
      <c r="I47" s="31"/>
      <c r="J47" s="31"/>
      <c r="K47" s="31"/>
      <c r="L47" s="31"/>
      <c r="M47" s="31"/>
      <c r="N47" s="3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0"/>
    </row>
    <row r="48" spans="1:29" ht="18.75" customHeight="1" hidden="1">
      <c r="A48" s="111" t="s">
        <v>91</v>
      </c>
      <c r="B48" s="93"/>
      <c r="C48" s="103"/>
      <c r="D48" s="155"/>
      <c r="E48" s="155"/>
      <c r="F48" s="31"/>
      <c r="G48" s="31"/>
      <c r="H48" s="31"/>
      <c r="I48" s="31"/>
      <c r="J48" s="31"/>
      <c r="K48" s="31"/>
      <c r="L48" s="31"/>
      <c r="M48" s="31"/>
      <c r="N48" s="3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</row>
    <row r="49" spans="1:29" ht="18.75" customHeight="1" hidden="1">
      <c r="A49" s="48" t="s">
        <v>6</v>
      </c>
      <c r="B49" s="145">
        <f>SUM(B50:B53)</f>
        <v>0</v>
      </c>
      <c r="C49" s="31"/>
      <c r="D49" s="158"/>
      <c r="E49" s="155"/>
      <c r="F49" s="31"/>
      <c r="G49" s="31"/>
      <c r="H49" s="31"/>
      <c r="I49" s="31"/>
      <c r="J49" s="31"/>
      <c r="K49" s="31"/>
      <c r="L49" s="31"/>
      <c r="M49" s="31"/>
      <c r="N49" s="31"/>
      <c r="O49" s="30"/>
      <c r="P49" s="29"/>
      <c r="Q49" s="31"/>
      <c r="R49" s="31"/>
      <c r="S49" s="31"/>
      <c r="T49" s="31"/>
      <c r="U49" s="31"/>
      <c r="V49" s="31"/>
      <c r="W49" s="31"/>
      <c r="X49" s="29"/>
      <c r="Y49" s="29"/>
      <c r="Z49" s="29"/>
      <c r="AA49" s="29"/>
      <c r="AB49" s="30"/>
      <c r="AC49" s="30"/>
    </row>
    <row r="50" spans="1:29" ht="18.75" customHeight="1" hidden="1">
      <c r="A50" s="49" t="s">
        <v>4</v>
      </c>
      <c r="B50" s="93"/>
      <c r="C50" s="103"/>
      <c r="D50" s="155"/>
      <c r="E50" s="155"/>
      <c r="F50" s="31"/>
      <c r="G50" s="31"/>
      <c r="H50" s="31"/>
      <c r="I50" s="31"/>
      <c r="J50" s="31"/>
      <c r="K50" s="31"/>
      <c r="L50" s="31"/>
      <c r="M50" s="31"/>
      <c r="N50" s="31"/>
      <c r="O50" s="30"/>
      <c r="P50" s="29"/>
      <c r="Q50" s="31"/>
      <c r="R50" s="31"/>
      <c r="S50" s="31"/>
      <c r="T50" s="31"/>
      <c r="U50" s="31"/>
      <c r="V50" s="31"/>
      <c r="W50" s="31"/>
      <c r="X50" s="29"/>
      <c r="Y50" s="29"/>
      <c r="Z50" s="29"/>
      <c r="AA50" s="29"/>
      <c r="AB50" s="30"/>
      <c r="AC50" s="30"/>
    </row>
    <row r="51" spans="1:29" ht="18.75" customHeight="1" hidden="1">
      <c r="A51" s="49" t="s">
        <v>1</v>
      </c>
      <c r="B51" s="93"/>
      <c r="C51" s="103">
        <f>B49+B54</f>
        <v>253.649</v>
      </c>
      <c r="D51" s="155"/>
      <c r="E51" s="155"/>
      <c r="F51" s="31"/>
      <c r="G51" s="31"/>
      <c r="H51" s="31"/>
      <c r="I51" s="31"/>
      <c r="J51" s="31"/>
      <c r="K51" s="31"/>
      <c r="L51" s="31"/>
      <c r="M51" s="31"/>
      <c r="N51" s="31"/>
      <c r="O51" s="30"/>
      <c r="P51" s="29"/>
      <c r="Q51" s="31"/>
      <c r="R51" s="31"/>
      <c r="S51" s="29"/>
      <c r="T51" s="31"/>
      <c r="U51" s="31"/>
      <c r="V51" s="31"/>
      <c r="W51" s="31"/>
      <c r="X51" s="29"/>
      <c r="Y51" s="29"/>
      <c r="Z51" s="29"/>
      <c r="AA51" s="29"/>
      <c r="AB51" s="30"/>
      <c r="AC51" s="30"/>
    </row>
    <row r="52" spans="1:29" ht="18.75" customHeight="1" hidden="1">
      <c r="A52" s="49"/>
      <c r="B52" s="93"/>
      <c r="C52" s="103"/>
      <c r="D52" s="155"/>
      <c r="E52" s="155"/>
      <c r="F52" s="31"/>
      <c r="G52" s="31"/>
      <c r="H52" s="31"/>
      <c r="I52" s="31"/>
      <c r="J52" s="31"/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</row>
    <row r="53" spans="1:29" ht="30.75" customHeight="1" hidden="1">
      <c r="A53" s="111" t="s">
        <v>93</v>
      </c>
      <c r="B53" s="95"/>
      <c r="C53" s="103"/>
      <c r="D53" s="155"/>
      <c r="E53" s="155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75" t="s">
        <v>25</v>
      </c>
      <c r="B54" s="145">
        <f>SUM(B55:B62)</f>
        <v>253.649</v>
      </c>
      <c r="C54" s="37"/>
      <c r="D54" s="159"/>
      <c r="E54" s="159"/>
      <c r="F54" s="37"/>
      <c r="G54" s="37"/>
      <c r="H54" s="37"/>
      <c r="I54" s="37"/>
      <c r="J54" s="37"/>
      <c r="K54" s="37"/>
      <c r="L54" s="37"/>
      <c r="M54" s="37"/>
      <c r="N54" s="37"/>
      <c r="O54" s="36"/>
      <c r="P54" s="36"/>
      <c r="Q54" s="37"/>
      <c r="R54" s="37"/>
      <c r="S54" s="36"/>
      <c r="T54" s="36"/>
      <c r="U54" s="37"/>
      <c r="V54" s="37"/>
      <c r="W54" s="37"/>
      <c r="X54" s="36"/>
      <c r="Y54" s="36"/>
      <c r="Z54" s="36"/>
      <c r="AA54" s="36"/>
      <c r="AB54" s="30"/>
      <c r="AC54" s="30"/>
    </row>
    <row r="55" spans="1:29" ht="18.75" customHeight="1">
      <c r="A55" s="83" t="s">
        <v>52</v>
      </c>
      <c r="B55" s="93">
        <v>7.549</v>
      </c>
      <c r="C55" s="106"/>
      <c r="D55" s="159"/>
      <c r="E55" s="159"/>
      <c r="F55" s="37"/>
      <c r="G55" s="37"/>
      <c r="H55" s="37"/>
      <c r="I55" s="37"/>
      <c r="J55" s="37"/>
      <c r="K55" s="37"/>
      <c r="L55" s="37"/>
      <c r="M55" s="37"/>
      <c r="N55" s="37"/>
      <c r="O55" s="36"/>
      <c r="P55" s="36"/>
      <c r="Q55" s="37"/>
      <c r="R55" s="37"/>
      <c r="S55" s="36"/>
      <c r="T55" s="36"/>
      <c r="U55" s="37"/>
      <c r="V55" s="37"/>
      <c r="W55" s="37"/>
      <c r="X55" s="36"/>
      <c r="Y55" s="36"/>
      <c r="Z55" s="36"/>
      <c r="AA55" s="36"/>
      <c r="AB55" s="30"/>
      <c r="AC55" s="30"/>
    </row>
    <row r="56" spans="1:29" ht="18.75" customHeight="1">
      <c r="A56" s="83" t="s">
        <v>53</v>
      </c>
      <c r="B56" s="93">
        <v>216.1</v>
      </c>
      <c r="C56" s="37"/>
      <c r="D56" s="159"/>
      <c r="E56" s="159"/>
      <c r="F56" s="37"/>
      <c r="G56" s="37"/>
      <c r="H56" s="37"/>
      <c r="I56" s="37"/>
      <c r="J56" s="37"/>
      <c r="K56" s="37"/>
      <c r="L56" s="37"/>
      <c r="M56" s="37"/>
      <c r="N56" s="37"/>
      <c r="O56" s="36"/>
      <c r="P56" s="36"/>
      <c r="Q56" s="37"/>
      <c r="R56" s="37"/>
      <c r="S56" s="36"/>
      <c r="T56" s="36"/>
      <c r="U56" s="37"/>
      <c r="V56" s="37"/>
      <c r="W56" s="37"/>
      <c r="X56" s="36"/>
      <c r="Y56" s="36"/>
      <c r="Z56" s="36"/>
      <c r="AA56" s="36"/>
      <c r="AB56" s="30"/>
      <c r="AC56" s="30"/>
    </row>
    <row r="57" spans="1:29" ht="18.75" customHeight="1" hidden="1">
      <c r="A57" s="49" t="s">
        <v>94</v>
      </c>
      <c r="B57" s="93"/>
      <c r="C57" s="37"/>
      <c r="D57" s="159"/>
      <c r="E57" s="159"/>
      <c r="F57" s="37"/>
      <c r="G57" s="37"/>
      <c r="H57" s="37"/>
      <c r="I57" s="37"/>
      <c r="J57" s="37"/>
      <c r="K57" s="37"/>
      <c r="L57" s="37"/>
      <c r="M57" s="37"/>
      <c r="N57" s="37"/>
      <c r="O57" s="36"/>
      <c r="P57" s="36"/>
      <c r="Q57" s="37"/>
      <c r="R57" s="37"/>
      <c r="S57" s="36"/>
      <c r="T57" s="36"/>
      <c r="U57" s="37"/>
      <c r="V57" s="37"/>
      <c r="W57" s="37"/>
      <c r="X57" s="36"/>
      <c r="Y57" s="36"/>
      <c r="Z57" s="36"/>
      <c r="AA57" s="36"/>
      <c r="AB57" s="30"/>
      <c r="AC57" s="30"/>
    </row>
    <row r="58" spans="1:29" ht="18.75" customHeight="1">
      <c r="A58" s="83" t="s">
        <v>54</v>
      </c>
      <c r="B58" s="93">
        <v>11.9</v>
      </c>
      <c r="C58" s="37"/>
      <c r="D58" s="159"/>
      <c r="E58" s="159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36"/>
      <c r="Q58" s="37"/>
      <c r="R58" s="37"/>
      <c r="S58" s="36"/>
      <c r="T58" s="36"/>
      <c r="U58" s="37"/>
      <c r="V58" s="37"/>
      <c r="W58" s="37"/>
      <c r="X58" s="36"/>
      <c r="Y58" s="36"/>
      <c r="Z58" s="36"/>
      <c r="AA58" s="36"/>
      <c r="AB58" s="30"/>
      <c r="AC58" s="30"/>
    </row>
    <row r="59" spans="1:29" ht="18.75" customHeight="1" hidden="1">
      <c r="A59" s="83" t="s">
        <v>27</v>
      </c>
      <c r="B59" s="93"/>
      <c r="C59" s="71">
        <v>90412</v>
      </c>
      <c r="D59" s="175"/>
      <c r="E59" s="159"/>
      <c r="F59" s="37"/>
      <c r="G59" s="37"/>
      <c r="H59" s="37"/>
      <c r="I59" s="37"/>
      <c r="J59" s="37"/>
      <c r="K59" s="37"/>
      <c r="L59" s="37"/>
      <c r="M59" s="37"/>
      <c r="N59" s="37"/>
      <c r="O59" s="36"/>
      <c r="P59" s="36"/>
      <c r="Q59" s="37"/>
      <c r="R59" s="37"/>
      <c r="S59" s="36"/>
      <c r="T59" s="36"/>
      <c r="U59" s="37"/>
      <c r="V59" s="37"/>
      <c r="W59" s="37"/>
      <c r="X59" s="36"/>
      <c r="Y59" s="36"/>
      <c r="Z59" s="36"/>
      <c r="AA59" s="36"/>
      <c r="AB59" s="30"/>
      <c r="AC59" s="30"/>
    </row>
    <row r="60" spans="1:29" ht="18.75" customHeight="1" hidden="1">
      <c r="A60" s="83" t="s">
        <v>15</v>
      </c>
      <c r="B60" s="93"/>
      <c r="C60" s="71">
        <v>90416</v>
      </c>
      <c r="D60" s="175"/>
      <c r="E60" s="159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6"/>
      <c r="Q60" s="37"/>
      <c r="R60" s="37"/>
      <c r="S60" s="36"/>
      <c r="T60" s="36"/>
      <c r="U60" s="37"/>
      <c r="V60" s="37"/>
      <c r="W60" s="37"/>
      <c r="X60" s="36"/>
      <c r="Y60" s="36"/>
      <c r="Z60" s="36"/>
      <c r="AA60" s="36"/>
      <c r="AB60" s="30"/>
      <c r="AC60" s="30"/>
    </row>
    <row r="61" spans="1:29" ht="18.75" customHeight="1" hidden="1">
      <c r="A61" s="83"/>
      <c r="B61" s="93"/>
      <c r="C61" s="71"/>
      <c r="D61" s="175"/>
      <c r="E61" s="159"/>
      <c r="F61" s="37"/>
      <c r="G61" s="37"/>
      <c r="H61" s="37"/>
      <c r="I61" s="37"/>
      <c r="J61" s="37"/>
      <c r="K61" s="37"/>
      <c r="L61" s="37"/>
      <c r="M61" s="37"/>
      <c r="N61" s="37"/>
      <c r="O61" s="36"/>
      <c r="P61" s="36"/>
      <c r="Q61" s="37"/>
      <c r="R61" s="37"/>
      <c r="S61" s="36"/>
      <c r="T61" s="36"/>
      <c r="U61" s="37"/>
      <c r="V61" s="37"/>
      <c r="W61" s="37"/>
      <c r="X61" s="36"/>
      <c r="Y61" s="36"/>
      <c r="Z61" s="36"/>
      <c r="AA61" s="36"/>
      <c r="AB61" s="30"/>
      <c r="AC61" s="30"/>
    </row>
    <row r="62" spans="1:29" ht="18.75" customHeight="1">
      <c r="A62" s="84" t="s">
        <v>26</v>
      </c>
      <c r="B62" s="93">
        <v>18.1</v>
      </c>
      <c r="C62" s="37"/>
      <c r="D62" s="175"/>
      <c r="E62" s="159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7"/>
      <c r="R62" s="37"/>
      <c r="S62" s="36"/>
      <c r="T62" s="36"/>
      <c r="U62" s="37"/>
      <c r="V62" s="37"/>
      <c r="W62" s="37"/>
      <c r="X62" s="36"/>
      <c r="Y62" s="36"/>
      <c r="Z62" s="36"/>
      <c r="AA62" s="36"/>
      <c r="AB62" s="30"/>
      <c r="AC62" s="30"/>
    </row>
    <row r="63" spans="1:29" ht="18.75" customHeight="1">
      <c r="A63" s="48" t="s">
        <v>7</v>
      </c>
      <c r="B63" s="145">
        <f>SUM(B64:B66)</f>
        <v>177.615</v>
      </c>
      <c r="C63" s="31"/>
      <c r="D63" s="155"/>
      <c r="E63" s="155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30"/>
    </row>
    <row r="64" spans="1:29" ht="18.75" customHeight="1" hidden="1">
      <c r="A64" s="49" t="s">
        <v>4</v>
      </c>
      <c r="B64" s="173"/>
      <c r="C64" s="31"/>
      <c r="D64" s="155"/>
      <c r="E64" s="155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30"/>
    </row>
    <row r="65" spans="1:29" ht="18.75" customHeight="1">
      <c r="A65" s="49" t="s">
        <v>1</v>
      </c>
      <c r="B65" s="173">
        <v>177.255</v>
      </c>
      <c r="C65" s="31"/>
      <c r="D65" s="155"/>
      <c r="E65" s="155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30"/>
    </row>
    <row r="66" spans="1:29" ht="18.75" customHeight="1">
      <c r="A66" s="111" t="s">
        <v>91</v>
      </c>
      <c r="B66" s="173">
        <v>0.36</v>
      </c>
      <c r="C66" s="31"/>
      <c r="D66" s="155"/>
      <c r="E66" s="155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30"/>
    </row>
    <row r="67" spans="1:29" ht="18" customHeight="1">
      <c r="A67" s="48" t="s">
        <v>11</v>
      </c>
      <c r="B67" s="145">
        <f>SUM(B68:B70)</f>
        <v>64.636</v>
      </c>
      <c r="C67" s="31"/>
      <c r="D67" s="155"/>
      <c r="E67" s="155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</row>
    <row r="68" spans="1:29" ht="18.75" customHeight="1" hidden="1">
      <c r="A68" s="49" t="s">
        <v>4</v>
      </c>
      <c r="B68" s="173"/>
      <c r="C68" s="31"/>
      <c r="D68" s="155"/>
      <c r="E68" s="155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30"/>
    </row>
    <row r="69" spans="1:29" ht="18.75" customHeight="1">
      <c r="A69" s="49" t="s">
        <v>1</v>
      </c>
      <c r="B69" s="173">
        <v>22.544</v>
      </c>
      <c r="C69" s="31"/>
      <c r="D69" s="155"/>
      <c r="E69" s="155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0"/>
    </row>
    <row r="70" spans="1:29" ht="18.75" customHeight="1">
      <c r="A70" s="111" t="s">
        <v>91</v>
      </c>
      <c r="B70" s="173">
        <v>42.092</v>
      </c>
      <c r="C70" s="31"/>
      <c r="D70" s="155"/>
      <c r="E70" s="155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30"/>
    </row>
    <row r="71" spans="1:29" ht="19.5" customHeight="1">
      <c r="A71" s="48" t="s">
        <v>31</v>
      </c>
      <c r="B71" s="145">
        <f>SUM(B72:B73)</f>
        <v>1045.286</v>
      </c>
      <c r="C71" s="31"/>
      <c r="D71" s="155"/>
      <c r="E71" s="155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31"/>
      <c r="T71" s="29"/>
      <c r="U71" s="31"/>
      <c r="V71" s="31"/>
      <c r="W71" s="31"/>
      <c r="X71" s="29"/>
      <c r="Y71" s="29"/>
      <c r="Z71" s="29"/>
      <c r="AA71" s="29"/>
      <c r="AB71" s="30"/>
      <c r="AC71" s="30"/>
    </row>
    <row r="72" spans="1:29" ht="18.75" customHeight="1">
      <c r="A72" s="50" t="s">
        <v>12</v>
      </c>
      <c r="B72" s="93">
        <v>916.163</v>
      </c>
      <c r="C72" s="31"/>
      <c r="D72" s="155"/>
      <c r="E72" s="155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31"/>
      <c r="T72" s="29"/>
      <c r="U72" s="31"/>
      <c r="V72" s="31"/>
      <c r="W72" s="31"/>
      <c r="X72" s="29"/>
      <c r="Y72" s="29"/>
      <c r="Z72" s="29"/>
      <c r="AA72" s="29"/>
      <c r="AB72" s="30"/>
      <c r="AC72" s="30"/>
    </row>
    <row r="73" spans="1:29" ht="18.75" customHeight="1">
      <c r="A73" s="50" t="s">
        <v>13</v>
      </c>
      <c r="B73" s="93">
        <v>129.123</v>
      </c>
      <c r="C73" s="31"/>
      <c r="D73" s="155"/>
      <c r="E73" s="155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31"/>
      <c r="R73" s="31"/>
      <c r="S73" s="31"/>
      <c r="T73" s="29"/>
      <c r="U73" s="31"/>
      <c r="V73" s="31"/>
      <c r="W73" s="31"/>
      <c r="X73" s="29"/>
      <c r="Y73" s="29"/>
      <c r="Z73" s="29"/>
      <c r="AA73" s="29"/>
      <c r="AB73" s="30"/>
      <c r="AC73" s="30"/>
    </row>
    <row r="74" spans="1:29" ht="18.75" customHeight="1">
      <c r="A74" s="46" t="s">
        <v>55</v>
      </c>
      <c r="B74" s="145">
        <v>232.68</v>
      </c>
      <c r="C74" s="31"/>
      <c r="D74" s="155"/>
      <c r="E74" s="155"/>
      <c r="F74" s="31"/>
      <c r="G74" s="31"/>
      <c r="H74" s="31"/>
      <c r="I74" s="31"/>
      <c r="J74" s="31"/>
      <c r="K74" s="31"/>
      <c r="L74" s="31"/>
      <c r="M74" s="31"/>
      <c r="N74" s="31"/>
      <c r="O74" s="29"/>
      <c r="P74" s="29"/>
      <c r="Q74" s="31"/>
      <c r="R74" s="31"/>
      <c r="S74" s="31"/>
      <c r="T74" s="29"/>
      <c r="U74" s="31"/>
      <c r="V74" s="31"/>
      <c r="W74" s="31"/>
      <c r="X74" s="29"/>
      <c r="Y74" s="29"/>
      <c r="Z74" s="29"/>
      <c r="AA74" s="29"/>
      <c r="AB74" s="30"/>
      <c r="AC74" s="30"/>
    </row>
    <row r="75" spans="1:29" ht="18.75" customHeight="1">
      <c r="A75" s="46" t="s">
        <v>80</v>
      </c>
      <c r="B75" s="145">
        <v>1425.84</v>
      </c>
      <c r="C75" s="31"/>
      <c r="D75" s="155"/>
      <c r="E75" s="155"/>
      <c r="F75" s="31"/>
      <c r="G75" s="31"/>
      <c r="H75" s="31"/>
      <c r="I75" s="31"/>
      <c r="J75" s="31"/>
      <c r="K75" s="31"/>
      <c r="L75" s="31"/>
      <c r="M75" s="31"/>
      <c r="N75" s="31"/>
      <c r="O75" s="29"/>
      <c r="P75" s="29"/>
      <c r="Q75" s="31"/>
      <c r="R75" s="31"/>
      <c r="S75" s="31"/>
      <c r="T75" s="29"/>
      <c r="U75" s="31"/>
      <c r="V75" s="31"/>
      <c r="W75" s="31"/>
      <c r="X75" s="29"/>
      <c r="Y75" s="29"/>
      <c r="Z75" s="29"/>
      <c r="AA75" s="29"/>
      <c r="AB75" s="30"/>
      <c r="AC75" s="30"/>
    </row>
    <row r="76" spans="1:29" ht="18.75" customHeight="1">
      <c r="A76" s="48" t="s">
        <v>8</v>
      </c>
      <c r="B76" s="145">
        <v>20</v>
      </c>
      <c r="C76" s="31"/>
      <c r="D76" s="155"/>
      <c r="E76" s="155"/>
      <c r="F76" s="31"/>
      <c r="G76" s="31"/>
      <c r="H76" s="31"/>
      <c r="I76" s="31"/>
      <c r="J76" s="31"/>
      <c r="K76" s="31"/>
      <c r="L76" s="31"/>
      <c r="M76" s="31"/>
      <c r="N76" s="31"/>
      <c r="O76" s="30"/>
      <c r="P76" s="29"/>
      <c r="Q76" s="31"/>
      <c r="R76" s="31"/>
      <c r="S76" s="31"/>
      <c r="T76" s="29"/>
      <c r="U76" s="31"/>
      <c r="V76" s="31"/>
      <c r="W76" s="31"/>
      <c r="X76" s="29"/>
      <c r="Y76" s="29"/>
      <c r="Z76" s="29"/>
      <c r="AA76" s="29"/>
      <c r="AB76" s="30"/>
      <c r="AC76" s="29"/>
    </row>
    <row r="77" spans="1:29" ht="18.75" customHeight="1">
      <c r="A77" s="44" t="s">
        <v>14</v>
      </c>
      <c r="B77" s="145">
        <v>5.983</v>
      </c>
      <c r="C77" s="31"/>
      <c r="D77" s="155"/>
      <c r="E77" s="155"/>
      <c r="F77" s="31"/>
      <c r="G77" s="31"/>
      <c r="H77" s="31"/>
      <c r="I77" s="31"/>
      <c r="J77" s="31"/>
      <c r="K77" s="31"/>
      <c r="L77" s="31"/>
      <c r="M77" s="31"/>
      <c r="N77" s="31"/>
      <c r="O77" s="29"/>
      <c r="P77" s="29"/>
      <c r="Q77" s="31"/>
      <c r="R77" s="31"/>
      <c r="S77" s="29"/>
      <c r="T77" s="31"/>
      <c r="U77" s="31"/>
      <c r="V77" s="31"/>
      <c r="W77" s="31"/>
      <c r="X77" s="29"/>
      <c r="Y77" s="29"/>
      <c r="Z77" s="29"/>
      <c r="AA77" s="29"/>
      <c r="AB77" s="30"/>
      <c r="AC77" s="39"/>
    </row>
    <row r="78" spans="1:29" ht="18.75" customHeight="1">
      <c r="A78" s="44" t="s">
        <v>32</v>
      </c>
      <c r="B78" s="145">
        <v>2.26</v>
      </c>
      <c r="C78" s="31"/>
      <c r="D78" s="155"/>
      <c r="E78" s="155"/>
      <c r="F78" s="31"/>
      <c r="G78" s="31"/>
      <c r="H78" s="31"/>
      <c r="I78" s="31"/>
      <c r="J78" s="31"/>
      <c r="K78" s="31"/>
      <c r="L78" s="31"/>
      <c r="M78" s="31"/>
      <c r="N78" s="31"/>
      <c r="O78" s="29"/>
      <c r="P78" s="29"/>
      <c r="Q78" s="31"/>
      <c r="R78" s="31"/>
      <c r="S78" s="29"/>
      <c r="T78" s="31"/>
      <c r="U78" s="31"/>
      <c r="V78" s="31"/>
      <c r="W78" s="31"/>
      <c r="X78" s="29"/>
      <c r="Y78" s="29"/>
      <c r="Z78" s="29"/>
      <c r="AA78" s="29"/>
      <c r="AB78" s="30"/>
      <c r="AC78" s="39"/>
    </row>
    <row r="79" spans="1:29" ht="18.75" customHeight="1" hidden="1">
      <c r="A79" s="44" t="s">
        <v>42</v>
      </c>
      <c r="B79" s="145"/>
      <c r="C79" s="31"/>
      <c r="D79" s="155"/>
      <c r="E79" s="155"/>
      <c r="F79" s="31"/>
      <c r="G79" s="31"/>
      <c r="H79" s="31"/>
      <c r="I79" s="31"/>
      <c r="J79" s="31"/>
      <c r="K79" s="31"/>
      <c r="L79" s="31"/>
      <c r="M79" s="31"/>
      <c r="N79" s="31"/>
      <c r="O79" s="29"/>
      <c r="P79" s="29"/>
      <c r="Q79" s="31"/>
      <c r="R79" s="31"/>
      <c r="S79" s="29"/>
      <c r="T79" s="31"/>
      <c r="U79" s="31"/>
      <c r="V79" s="31"/>
      <c r="W79" s="31"/>
      <c r="X79" s="29"/>
      <c r="Y79" s="29"/>
      <c r="Z79" s="29"/>
      <c r="AA79" s="29"/>
      <c r="AB79" s="30"/>
      <c r="AC79" s="39"/>
    </row>
    <row r="80" spans="1:29" ht="18.75" customHeight="1" hidden="1">
      <c r="A80" s="44" t="s">
        <v>47</v>
      </c>
      <c r="B80" s="92"/>
      <c r="C80" s="101">
        <v>200700</v>
      </c>
      <c r="D80" s="155"/>
      <c r="E80" s="155"/>
      <c r="F80" s="31"/>
      <c r="G80" s="31"/>
      <c r="H80" s="31"/>
      <c r="I80" s="31"/>
      <c r="J80" s="31"/>
      <c r="K80" s="31"/>
      <c r="L80" s="31"/>
      <c r="M80" s="31"/>
      <c r="N80" s="31"/>
      <c r="O80" s="29"/>
      <c r="P80" s="29"/>
      <c r="Q80" s="31"/>
      <c r="R80" s="31"/>
      <c r="S80" s="29"/>
      <c r="T80" s="31"/>
      <c r="U80" s="31"/>
      <c r="V80" s="31"/>
      <c r="W80" s="31"/>
      <c r="X80" s="29"/>
      <c r="Y80" s="29"/>
      <c r="Z80" s="29"/>
      <c r="AA80" s="29"/>
      <c r="AB80" s="30"/>
      <c r="AC80" s="39"/>
    </row>
    <row r="81" spans="1:29" s="3" customFormat="1" ht="19.5" customHeight="1">
      <c r="A81" s="48" t="s">
        <v>3</v>
      </c>
      <c r="B81" s="92">
        <f>SUM(B82:B84)</f>
        <v>988.779</v>
      </c>
      <c r="C81" s="37"/>
      <c r="D81" s="159"/>
      <c r="E81" s="159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>
      <c r="A82" s="49" t="s">
        <v>4</v>
      </c>
      <c r="B82" s="93">
        <v>794.055</v>
      </c>
      <c r="C82" s="37"/>
      <c r="D82" s="159"/>
      <c r="E82" s="159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18.75" customHeight="1">
      <c r="A83" s="49" t="s">
        <v>1</v>
      </c>
      <c r="B83" s="93">
        <v>69.32</v>
      </c>
      <c r="C83" s="37"/>
      <c r="D83" s="159"/>
      <c r="E83" s="159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>
      <c r="A84" s="49" t="s">
        <v>44</v>
      </c>
      <c r="B84" s="93">
        <v>125.404</v>
      </c>
      <c r="C84" s="37"/>
      <c r="D84" s="159"/>
      <c r="E84" s="159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>
      <c r="A85" s="75" t="s">
        <v>95</v>
      </c>
      <c r="B85" s="92">
        <v>61.395</v>
      </c>
      <c r="C85" s="37"/>
      <c r="D85" s="159"/>
      <c r="E85" s="159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76" t="s">
        <v>28</v>
      </c>
      <c r="B86" s="93"/>
      <c r="C86" s="37"/>
      <c r="D86" s="159"/>
      <c r="E86" s="159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73" customFormat="1" ht="15" customHeight="1" hidden="1">
      <c r="A87" s="75"/>
      <c r="B87" s="92"/>
      <c r="C87" s="74"/>
      <c r="D87" s="159"/>
      <c r="E87" s="159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1" customHeight="1">
      <c r="A88" s="48" t="s">
        <v>29</v>
      </c>
      <c r="B88" s="145">
        <v>572.3</v>
      </c>
      <c r="C88" s="37"/>
      <c r="D88" s="159"/>
      <c r="E88" s="159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18.75" customHeight="1" hidden="1">
      <c r="A89" s="80"/>
      <c r="B89" s="94"/>
      <c r="C89" s="37"/>
      <c r="D89" s="159"/>
      <c r="E89" s="159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8.75" customHeight="1" hidden="1">
      <c r="A90" s="79" t="s">
        <v>35</v>
      </c>
      <c r="B90" s="171"/>
      <c r="C90" s="37"/>
      <c r="D90" s="159"/>
      <c r="E90" s="159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3" customFormat="1" ht="28.5" customHeight="1" hidden="1">
      <c r="A91" s="79"/>
      <c r="B91" s="171">
        <f>SUM(B92:B95)</f>
        <v>0</v>
      </c>
      <c r="C91" s="37"/>
      <c r="D91" s="159"/>
      <c r="E91" s="159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3" customFormat="1" ht="18.75" customHeight="1" hidden="1">
      <c r="A92" s="85"/>
      <c r="B92" s="172"/>
      <c r="C92" s="37"/>
      <c r="D92" s="159"/>
      <c r="E92" s="159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3" customFormat="1" ht="18.75" customHeight="1" hidden="1">
      <c r="A93" s="85"/>
      <c r="B93" s="172"/>
      <c r="C93" s="37"/>
      <c r="D93" s="159"/>
      <c r="E93" s="159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3" customFormat="1" ht="19.5" customHeight="1" hidden="1">
      <c r="A94" s="85"/>
      <c r="B94" s="172"/>
      <c r="C94" s="37"/>
      <c r="D94" s="159"/>
      <c r="E94" s="159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3" customFormat="1" ht="19.5" customHeight="1" hidden="1">
      <c r="A95" s="85"/>
      <c r="B95" s="172"/>
      <c r="C95" s="37"/>
      <c r="D95" s="159"/>
      <c r="E95" s="159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3" customFormat="1" ht="27" customHeight="1" hidden="1">
      <c r="A96" s="46" t="s">
        <v>61</v>
      </c>
      <c r="B96" s="145"/>
      <c r="C96" s="37"/>
      <c r="D96" s="159"/>
      <c r="E96" s="159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3" customFormat="1" ht="12.75" customHeight="1" hidden="1">
      <c r="A97" s="46"/>
      <c r="B97" s="145"/>
      <c r="C97" s="37"/>
      <c r="D97" s="159"/>
      <c r="E97" s="159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73" customFormat="1" ht="21.75" customHeight="1">
      <c r="A98" s="80" t="s">
        <v>89</v>
      </c>
      <c r="B98" s="171">
        <f>SUM(B99:B102)</f>
        <v>598.054</v>
      </c>
      <c r="C98" s="37"/>
      <c r="D98" s="159"/>
      <c r="E98" s="159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0"/>
      <c r="AC98" s="36"/>
    </row>
    <row r="99" spans="1:29" s="73" customFormat="1" ht="37.5" customHeight="1">
      <c r="A99" s="81" t="s">
        <v>87</v>
      </c>
      <c r="B99" s="95">
        <v>598.054</v>
      </c>
      <c r="C99" s="37"/>
      <c r="D99" s="159"/>
      <c r="E99" s="159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29" s="73" customFormat="1" ht="20.25" customHeight="1" hidden="1">
      <c r="A100" s="81" t="s">
        <v>78</v>
      </c>
      <c r="B100" s="95"/>
      <c r="C100" s="37"/>
      <c r="D100" s="159"/>
      <c r="E100" s="159"/>
      <c r="F100" s="37"/>
      <c r="G100" s="37"/>
      <c r="H100" s="37"/>
      <c r="I100" s="37"/>
      <c r="J100" s="37"/>
      <c r="K100" s="37"/>
      <c r="L100" s="37"/>
      <c r="M100" s="37"/>
      <c r="N100" s="37"/>
      <c r="O100" s="36"/>
      <c r="P100" s="36"/>
      <c r="Q100" s="37"/>
      <c r="R100" s="37"/>
      <c r="S100" s="36"/>
      <c r="T100" s="37"/>
      <c r="U100" s="37"/>
      <c r="V100" s="37"/>
      <c r="W100" s="37"/>
      <c r="X100" s="36"/>
      <c r="Y100" s="36"/>
      <c r="Z100" s="36"/>
      <c r="AA100" s="36"/>
      <c r="AB100" s="30"/>
      <c r="AC100" s="39"/>
    </row>
    <row r="101" spans="1:29" s="73" customFormat="1" ht="21.75" customHeight="1" hidden="1">
      <c r="A101" s="81" t="s">
        <v>79</v>
      </c>
      <c r="B101" s="95"/>
      <c r="C101" s="37"/>
      <c r="D101" s="159"/>
      <c r="E101" s="159"/>
      <c r="F101" s="37"/>
      <c r="G101" s="37"/>
      <c r="H101" s="37"/>
      <c r="I101" s="37"/>
      <c r="J101" s="37"/>
      <c r="K101" s="37"/>
      <c r="L101" s="37"/>
      <c r="M101" s="37"/>
      <c r="N101" s="37"/>
      <c r="O101" s="36"/>
      <c r="P101" s="36"/>
      <c r="Q101" s="37"/>
      <c r="R101" s="37"/>
      <c r="S101" s="36"/>
      <c r="T101" s="37"/>
      <c r="U101" s="37"/>
      <c r="V101" s="37"/>
      <c r="W101" s="37"/>
      <c r="X101" s="36"/>
      <c r="Y101" s="36"/>
      <c r="Z101" s="36"/>
      <c r="AA101" s="36"/>
      <c r="AB101" s="30"/>
      <c r="AC101" s="39"/>
    </row>
    <row r="102" spans="1:29" s="73" customFormat="1" ht="36" customHeight="1" hidden="1">
      <c r="A102" s="82" t="s">
        <v>88</v>
      </c>
      <c r="B102" s="95"/>
      <c r="C102" s="37"/>
      <c r="D102" s="159"/>
      <c r="E102" s="159"/>
      <c r="F102" s="37"/>
      <c r="G102" s="37"/>
      <c r="H102" s="37"/>
      <c r="I102" s="37"/>
      <c r="J102" s="37"/>
      <c r="K102" s="37"/>
      <c r="L102" s="37"/>
      <c r="M102" s="37"/>
      <c r="N102" s="37"/>
      <c r="O102" s="36"/>
      <c r="P102" s="36"/>
      <c r="Q102" s="37"/>
      <c r="R102" s="37"/>
      <c r="S102" s="36"/>
      <c r="T102" s="37"/>
      <c r="U102" s="37"/>
      <c r="V102" s="37"/>
      <c r="W102" s="37"/>
      <c r="X102" s="36"/>
      <c r="Y102" s="36"/>
      <c r="Z102" s="36"/>
      <c r="AA102" s="36"/>
      <c r="AB102" s="30"/>
      <c r="AC102" s="39"/>
    </row>
    <row r="103" spans="1:29" s="61" customFormat="1" ht="20.25" customHeight="1">
      <c r="A103" s="138" t="s">
        <v>72</v>
      </c>
      <c r="B103" s="139">
        <f>B18+B33+B49+B54+B63+B67+B71+B74+B75+B76+B77+B78+B79+B81+B85+B88+B90+B98</f>
        <v>14109.87</v>
      </c>
      <c r="C103" s="127">
        <f>B18+B33+B49+B54+B63+B67+B71+B74+B75+B76+B77+B78+B79+B81+B85+B88+B90+B98</f>
        <v>14109.87</v>
      </c>
      <c r="D103" s="159"/>
      <c r="E103" s="159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1"/>
      <c r="AC103" s="60"/>
    </row>
    <row r="104" spans="1:29" s="3" customFormat="1" ht="22.5" customHeight="1">
      <c r="A104" s="140" t="s">
        <v>73</v>
      </c>
      <c r="B104" s="64">
        <v>30000</v>
      </c>
      <c r="C104" s="37">
        <f>B103-C103</f>
        <v>0</v>
      </c>
      <c r="D104" s="159"/>
      <c r="E104" s="159"/>
      <c r="F104" s="37"/>
      <c r="G104" s="37"/>
      <c r="H104" s="37"/>
      <c r="I104" s="37"/>
      <c r="J104" s="37"/>
      <c r="K104" s="37"/>
      <c r="L104" s="37"/>
      <c r="M104" s="37"/>
      <c r="N104" s="37"/>
      <c r="O104" s="36"/>
      <c r="P104" s="36"/>
      <c r="Q104" s="37"/>
      <c r="R104" s="37"/>
      <c r="S104" s="36"/>
      <c r="T104" s="37"/>
      <c r="U104" s="37"/>
      <c r="V104" s="37"/>
      <c r="W104" s="37"/>
      <c r="X104" s="36"/>
      <c r="Y104" s="36"/>
      <c r="Z104" s="36"/>
      <c r="AA104" s="36"/>
      <c r="AB104" s="30"/>
      <c r="AC104" s="39"/>
    </row>
    <row r="105" spans="1:29" s="126" customFormat="1" ht="39.75" customHeight="1" hidden="1">
      <c r="A105" s="141" t="s">
        <v>74</v>
      </c>
      <c r="B105" s="142"/>
      <c r="C105" s="123"/>
      <c r="D105" s="164"/>
      <c r="E105" s="164"/>
      <c r="F105" s="123"/>
      <c r="G105" s="123"/>
      <c r="H105" s="123"/>
      <c r="I105" s="123"/>
      <c r="J105" s="123"/>
      <c r="K105" s="123"/>
      <c r="L105" s="123"/>
      <c r="M105" s="123"/>
      <c r="N105" s="123"/>
      <c r="O105" s="124"/>
      <c r="P105" s="124"/>
      <c r="Q105" s="123"/>
      <c r="R105" s="123"/>
      <c r="S105" s="124"/>
      <c r="T105" s="123"/>
      <c r="U105" s="123"/>
      <c r="V105" s="123"/>
      <c r="W105" s="123"/>
      <c r="X105" s="124"/>
      <c r="Y105" s="124"/>
      <c r="Z105" s="124"/>
      <c r="AA105" s="124"/>
      <c r="AB105" s="33"/>
      <c r="AC105" s="125"/>
    </row>
    <row r="106" spans="1:29" s="3" customFormat="1" ht="21" customHeight="1">
      <c r="A106" s="182" t="s">
        <v>16</v>
      </c>
      <c r="B106" s="183"/>
      <c r="C106" s="37"/>
      <c r="D106" s="159"/>
      <c r="E106" s="159"/>
      <c r="F106" s="37"/>
      <c r="G106" s="37"/>
      <c r="H106" s="37"/>
      <c r="I106" s="37"/>
      <c r="J106" s="37"/>
      <c r="K106" s="37"/>
      <c r="L106" s="37"/>
      <c r="M106" s="37"/>
      <c r="N106" s="37"/>
      <c r="O106" s="36"/>
      <c r="P106" s="36"/>
      <c r="Q106" s="37"/>
      <c r="R106" s="37"/>
      <c r="S106" s="36"/>
      <c r="T106" s="37"/>
      <c r="U106" s="37"/>
      <c r="V106" s="37"/>
      <c r="W106" s="37"/>
      <c r="X106" s="36"/>
      <c r="Y106" s="36"/>
      <c r="Z106" s="36"/>
      <c r="AA106" s="36"/>
      <c r="AB106" s="30"/>
      <c r="AC106" s="39"/>
    </row>
    <row r="107" spans="1:29" ht="21" customHeight="1">
      <c r="A107" s="89" t="s">
        <v>41</v>
      </c>
      <c r="B107" s="90"/>
      <c r="C107" s="105"/>
      <c r="D107" s="154"/>
      <c r="E107" s="154"/>
      <c r="F107" s="26"/>
      <c r="G107" s="26"/>
      <c r="H107" s="26"/>
      <c r="I107" s="26"/>
      <c r="J107" s="26"/>
      <c r="K107" s="26"/>
      <c r="L107" s="26"/>
      <c r="M107" s="26"/>
      <c r="N107" s="26"/>
      <c r="O107" s="25"/>
      <c r="P107" s="25"/>
      <c r="Q107" s="26"/>
      <c r="R107" s="26"/>
      <c r="S107" s="25"/>
      <c r="T107" s="26"/>
      <c r="U107" s="26"/>
      <c r="V107" s="26"/>
      <c r="W107" s="26"/>
      <c r="X107" s="26"/>
      <c r="Y107" s="25"/>
      <c r="Z107" s="25"/>
      <c r="AA107" s="27"/>
      <c r="AB107" s="28"/>
      <c r="AC107" s="28"/>
    </row>
    <row r="108" spans="1:29" ht="18.75" customHeight="1" hidden="1">
      <c r="A108" s="110" t="s">
        <v>75</v>
      </c>
      <c r="B108" s="92">
        <f>B109+B111</f>
        <v>0</v>
      </c>
      <c r="C108" s="105"/>
      <c r="D108" s="154"/>
      <c r="E108" s="154"/>
      <c r="F108" s="26"/>
      <c r="G108" s="26"/>
      <c r="H108" s="26"/>
      <c r="I108" s="26"/>
      <c r="J108" s="26"/>
      <c r="K108" s="26"/>
      <c r="L108" s="26"/>
      <c r="M108" s="26"/>
      <c r="N108" s="26"/>
      <c r="O108" s="25"/>
      <c r="P108" s="25"/>
      <c r="Q108" s="26"/>
      <c r="R108" s="26"/>
      <c r="S108" s="25"/>
      <c r="T108" s="26"/>
      <c r="U108" s="26"/>
      <c r="V108" s="26"/>
      <c r="W108" s="26"/>
      <c r="X108" s="26"/>
      <c r="Y108" s="25"/>
      <c r="Z108" s="25"/>
      <c r="AA108" s="27"/>
      <c r="AB108" s="28"/>
      <c r="AC108" s="28"/>
    </row>
    <row r="109" spans="1:30" s="128" customFormat="1" ht="18" customHeight="1" hidden="1">
      <c r="A109" s="53" t="s">
        <v>56</v>
      </c>
      <c r="B109" s="93"/>
      <c r="C109" s="31"/>
      <c r="D109" s="155"/>
      <c r="E109" s="155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122"/>
    </row>
    <row r="110" spans="1:30" s="128" customFormat="1" ht="40.5" customHeight="1" hidden="1">
      <c r="A110" s="91" t="s">
        <v>60</v>
      </c>
      <c r="B110" s="99"/>
      <c r="C110" s="31"/>
      <c r="D110" s="155"/>
      <c r="E110" s="155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122"/>
    </row>
    <row r="111" spans="1:30" s="128" customFormat="1" ht="16.5" customHeight="1" hidden="1">
      <c r="A111" s="109" t="s">
        <v>76</v>
      </c>
      <c r="B111" s="93"/>
      <c r="C111" s="31"/>
      <c r="D111" s="155"/>
      <c r="E111" s="155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122"/>
    </row>
    <row r="112" spans="1:30" ht="15.75" customHeight="1" hidden="1">
      <c r="A112" s="48" t="s">
        <v>17</v>
      </c>
      <c r="B112" s="92"/>
      <c r="C112" s="31"/>
      <c r="D112" s="155"/>
      <c r="E112" s="155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7.25" customHeight="1">
      <c r="A113" s="51" t="s">
        <v>57</v>
      </c>
      <c r="B113" s="92">
        <f>B114+B120+B129+B130+B132+B134+B135+B136+B137+B138+B139+B133+B141+B142+B143+B145+B144</f>
        <v>7792.035</v>
      </c>
      <c r="C113" s="31"/>
      <c r="D113" s="155"/>
      <c r="E113" s="155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7.25" customHeight="1">
      <c r="A114" s="176" t="s">
        <v>104</v>
      </c>
      <c r="B114" s="93">
        <v>1652.5</v>
      </c>
      <c r="C114" s="31"/>
      <c r="D114" s="155"/>
      <c r="E114" s="155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40.5" customHeight="1" hidden="1">
      <c r="A115" s="178" t="s">
        <v>105</v>
      </c>
      <c r="B115" s="95"/>
      <c r="C115" s="31"/>
      <c r="D115" s="155"/>
      <c r="E115" s="155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30" ht="18" customHeight="1" hidden="1">
      <c r="A116" s="100" t="s">
        <v>83</v>
      </c>
      <c r="B116" s="99"/>
      <c r="C116" s="31"/>
      <c r="D116" s="155"/>
      <c r="E116" s="155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30"/>
      <c r="AC116" s="29"/>
      <c r="AD116" s="3"/>
    </row>
    <row r="117" spans="1:30" ht="18" customHeight="1">
      <c r="A117" s="100" t="s">
        <v>84</v>
      </c>
      <c r="B117" s="99">
        <f>1320+50</f>
        <v>1370</v>
      </c>
      <c r="C117" s="31"/>
      <c r="D117" s="155"/>
      <c r="E117" s="155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30"/>
      <c r="AC117" s="29"/>
      <c r="AD117" s="3"/>
    </row>
    <row r="118" spans="1:30" ht="18" customHeight="1" hidden="1">
      <c r="A118" s="100" t="s">
        <v>85</v>
      </c>
      <c r="B118" s="99"/>
      <c r="C118" s="31"/>
      <c r="D118" s="155"/>
      <c r="E118" s="155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30"/>
      <c r="AC118" s="29"/>
      <c r="AD118" s="3"/>
    </row>
    <row r="119" spans="1:30" ht="18" customHeight="1" hidden="1">
      <c r="A119" s="100" t="s">
        <v>86</v>
      </c>
      <c r="B119" s="99"/>
      <c r="C119" s="31"/>
      <c r="D119" s="155"/>
      <c r="E119" s="155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30"/>
      <c r="AC119" s="29"/>
      <c r="AD119" s="3"/>
    </row>
    <row r="120" spans="1:30" ht="18" customHeight="1">
      <c r="A120" s="177" t="s">
        <v>82</v>
      </c>
      <c r="B120" s="173">
        <f>SUM(B121:B128)</f>
        <v>3193.428</v>
      </c>
      <c r="C120" s="31"/>
      <c r="D120" s="155"/>
      <c r="E120" s="155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30"/>
      <c r="AC120" s="29"/>
      <c r="AD120" s="3"/>
    </row>
    <row r="121" spans="1:30" ht="18" customHeight="1">
      <c r="A121" s="100" t="s">
        <v>58</v>
      </c>
      <c r="B121" s="99">
        <v>1158.96</v>
      </c>
      <c r="C121" s="31"/>
      <c r="D121" s="155"/>
      <c r="E121" s="155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30"/>
      <c r="AC121" s="29"/>
      <c r="AD121" s="3"/>
    </row>
    <row r="122" spans="1:30" ht="18" customHeight="1">
      <c r="A122" s="100" t="s">
        <v>81</v>
      </c>
      <c r="B122" s="99">
        <v>1513.468</v>
      </c>
      <c r="C122" s="31"/>
      <c r="D122" s="155"/>
      <c r="E122" s="155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30"/>
      <c r="AC122" s="29"/>
      <c r="AD122" s="3"/>
    </row>
    <row r="123" spans="1:30" ht="21" customHeight="1" hidden="1">
      <c r="A123" s="146" t="s">
        <v>101</v>
      </c>
      <c r="B123" s="133"/>
      <c r="C123" s="31"/>
      <c r="D123" s="155"/>
      <c r="E123" s="155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30"/>
      <c r="AC123" s="29"/>
      <c r="AD123" s="3"/>
    </row>
    <row r="124" spans="1:30" ht="19.5" customHeight="1">
      <c r="A124" s="100" t="s">
        <v>97</v>
      </c>
      <c r="B124" s="99">
        <v>21</v>
      </c>
      <c r="C124" s="31"/>
      <c r="D124" s="155"/>
      <c r="E124" s="155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30"/>
      <c r="AC124" s="29"/>
      <c r="AD124" s="3"/>
    </row>
    <row r="125" spans="1:30" ht="18" customHeight="1" hidden="1">
      <c r="A125" s="100" t="s">
        <v>59</v>
      </c>
      <c r="B125" s="99"/>
      <c r="C125" s="31"/>
      <c r="D125" s="155"/>
      <c r="E125" s="155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30"/>
      <c r="AC125" s="29"/>
      <c r="AD125" s="3"/>
    </row>
    <row r="126" spans="1:30" ht="21.75" customHeight="1">
      <c r="A126" s="100" t="s">
        <v>107</v>
      </c>
      <c r="B126" s="134">
        <v>500</v>
      </c>
      <c r="C126" s="31"/>
      <c r="D126" s="155"/>
      <c r="E126" s="155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30"/>
      <c r="AC126" s="29"/>
      <c r="AD126" s="3"/>
    </row>
    <row r="127" spans="1:30" ht="34.5" customHeight="1" hidden="1">
      <c r="A127" s="100" t="s">
        <v>100</v>
      </c>
      <c r="B127" s="134"/>
      <c r="C127" s="31"/>
      <c r="D127" s="155"/>
      <c r="E127" s="155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30"/>
      <c r="AC127" s="29"/>
      <c r="AD127" s="3"/>
    </row>
    <row r="128" spans="1:30" ht="21" customHeight="1" hidden="1">
      <c r="A128" s="100" t="s">
        <v>99</v>
      </c>
      <c r="B128" s="133"/>
      <c r="C128" s="31"/>
      <c r="D128" s="155"/>
      <c r="E128" s="155"/>
      <c r="F128" s="31"/>
      <c r="G128" s="31"/>
      <c r="H128" s="31"/>
      <c r="I128" s="31"/>
      <c r="J128" s="31"/>
      <c r="K128" s="31"/>
      <c r="L128" s="31"/>
      <c r="M128" s="31"/>
      <c r="N128" s="31"/>
      <c r="O128" s="29"/>
      <c r="P128" s="29"/>
      <c r="Q128" s="31"/>
      <c r="R128" s="31"/>
      <c r="S128" s="29"/>
      <c r="T128" s="31"/>
      <c r="U128" s="31"/>
      <c r="V128" s="31"/>
      <c r="W128" s="31"/>
      <c r="X128" s="29"/>
      <c r="Y128" s="29"/>
      <c r="Z128" s="29"/>
      <c r="AA128" s="29"/>
      <c r="AB128" s="30"/>
      <c r="AC128" s="29"/>
      <c r="AD128" s="3"/>
    </row>
    <row r="129" spans="1:30" ht="18" customHeight="1">
      <c r="A129" s="148" t="s">
        <v>18</v>
      </c>
      <c r="B129" s="93">
        <v>2007.647</v>
      </c>
      <c r="C129" s="31"/>
      <c r="D129" s="155"/>
      <c r="E129" s="155"/>
      <c r="F129" s="31"/>
      <c r="G129" s="31"/>
      <c r="H129" s="31"/>
      <c r="I129" s="31"/>
      <c r="J129" s="31"/>
      <c r="K129" s="31"/>
      <c r="L129" s="31"/>
      <c r="M129" s="31"/>
      <c r="N129" s="31"/>
      <c r="O129" s="29"/>
      <c r="P129" s="29"/>
      <c r="Q129" s="31"/>
      <c r="R129" s="31"/>
      <c r="S129" s="29"/>
      <c r="T129" s="31"/>
      <c r="U129" s="31"/>
      <c r="V129" s="31"/>
      <c r="W129" s="31"/>
      <c r="X129" s="29"/>
      <c r="Y129" s="29"/>
      <c r="Z129" s="29"/>
      <c r="AA129" s="29"/>
      <c r="AB129" s="30"/>
      <c r="AC129" s="29"/>
      <c r="AD129" s="3"/>
    </row>
    <row r="130" spans="1:30" ht="18" customHeight="1">
      <c r="A130" s="53" t="s">
        <v>102</v>
      </c>
      <c r="B130" s="93">
        <v>914.14</v>
      </c>
      <c r="C130" s="31"/>
      <c r="D130" s="155"/>
      <c r="E130" s="155"/>
      <c r="F130" s="31"/>
      <c r="G130" s="31"/>
      <c r="H130" s="31"/>
      <c r="I130" s="31"/>
      <c r="J130" s="31"/>
      <c r="K130" s="31"/>
      <c r="L130" s="31"/>
      <c r="M130" s="31"/>
      <c r="N130" s="31"/>
      <c r="O130" s="29"/>
      <c r="P130" s="29"/>
      <c r="Q130" s="31"/>
      <c r="R130" s="31"/>
      <c r="S130" s="29"/>
      <c r="T130" s="31"/>
      <c r="U130" s="31"/>
      <c r="V130" s="31"/>
      <c r="W130" s="31"/>
      <c r="X130" s="29"/>
      <c r="Y130" s="29"/>
      <c r="Z130" s="29"/>
      <c r="AA130" s="29"/>
      <c r="AB130" s="30"/>
      <c r="AC130" s="29"/>
      <c r="AD130" s="3"/>
    </row>
    <row r="131" spans="1:30" ht="33.75" customHeight="1" hidden="1">
      <c r="A131" s="100" t="s">
        <v>103</v>
      </c>
      <c r="B131" s="134"/>
      <c r="C131" s="31"/>
      <c r="D131" s="155"/>
      <c r="E131" s="155"/>
      <c r="F131" s="31"/>
      <c r="G131" s="31"/>
      <c r="H131" s="31"/>
      <c r="I131" s="31"/>
      <c r="J131" s="31"/>
      <c r="K131" s="31"/>
      <c r="L131" s="31"/>
      <c r="M131" s="31"/>
      <c r="N131" s="31"/>
      <c r="O131" s="29"/>
      <c r="P131" s="29"/>
      <c r="Q131" s="31"/>
      <c r="R131" s="31"/>
      <c r="S131" s="29"/>
      <c r="T131" s="31"/>
      <c r="U131" s="31"/>
      <c r="V131" s="31"/>
      <c r="W131" s="31"/>
      <c r="X131" s="29"/>
      <c r="Y131" s="29"/>
      <c r="Z131" s="29"/>
      <c r="AA131" s="29"/>
      <c r="AB131" s="30"/>
      <c r="AC131" s="29"/>
      <c r="AD131" s="3"/>
    </row>
    <row r="132" spans="1:30" ht="18" customHeight="1" hidden="1">
      <c r="A132" s="65" t="s">
        <v>43</v>
      </c>
      <c r="B132" s="93"/>
      <c r="C132" s="31"/>
      <c r="D132" s="155"/>
      <c r="E132" s="155"/>
      <c r="F132" s="31"/>
      <c r="G132" s="31"/>
      <c r="H132" s="31"/>
      <c r="I132" s="31"/>
      <c r="J132" s="31"/>
      <c r="K132" s="31"/>
      <c r="L132" s="31"/>
      <c r="M132" s="31"/>
      <c r="N132" s="31"/>
      <c r="O132" s="29"/>
      <c r="P132" s="29"/>
      <c r="Q132" s="31"/>
      <c r="R132" s="31"/>
      <c r="S132" s="29"/>
      <c r="T132" s="31"/>
      <c r="U132" s="31"/>
      <c r="V132" s="31"/>
      <c r="W132" s="31"/>
      <c r="X132" s="29"/>
      <c r="Y132" s="29"/>
      <c r="Z132" s="29"/>
      <c r="AA132" s="29"/>
      <c r="AB132" s="30"/>
      <c r="AC132" s="29"/>
      <c r="AD132" s="3"/>
    </row>
    <row r="133" spans="1:29" ht="18" customHeight="1" hidden="1">
      <c r="A133" s="52" t="s">
        <v>30</v>
      </c>
      <c r="B133" s="93"/>
      <c r="C133" s="31"/>
      <c r="D133" s="155"/>
      <c r="E133" s="155"/>
      <c r="F133" s="31"/>
      <c r="G133" s="31"/>
      <c r="H133" s="31"/>
      <c r="I133" s="31"/>
      <c r="J133" s="31"/>
      <c r="K133" s="31"/>
      <c r="L133" s="31"/>
      <c r="M133" s="31"/>
      <c r="N133" s="31"/>
      <c r="O133" s="29"/>
      <c r="P133" s="29"/>
      <c r="Q133" s="31"/>
      <c r="R133" s="31"/>
      <c r="S133" s="29"/>
      <c r="T133" s="31"/>
      <c r="U133" s="31"/>
      <c r="V133" s="31"/>
      <c r="W133" s="31"/>
      <c r="X133" s="29"/>
      <c r="Y133" s="29"/>
      <c r="Z133" s="29"/>
      <c r="AA133" s="29"/>
      <c r="AB133" s="29"/>
      <c r="AC133" s="29"/>
    </row>
    <row r="134" spans="1:30" ht="18" customHeight="1" hidden="1">
      <c r="A134" s="65" t="s">
        <v>21</v>
      </c>
      <c r="B134" s="93"/>
      <c r="C134" s="31"/>
      <c r="D134" s="155"/>
      <c r="E134" s="155"/>
      <c r="F134" s="31"/>
      <c r="G134" s="31"/>
      <c r="H134" s="31"/>
      <c r="I134" s="31"/>
      <c r="J134" s="31"/>
      <c r="K134" s="31"/>
      <c r="L134" s="31"/>
      <c r="M134" s="31"/>
      <c r="N134" s="31"/>
      <c r="O134" s="29"/>
      <c r="P134" s="29"/>
      <c r="Q134" s="31"/>
      <c r="R134" s="31"/>
      <c r="S134" s="29"/>
      <c r="T134" s="31"/>
      <c r="U134" s="31"/>
      <c r="V134" s="31"/>
      <c r="W134" s="31"/>
      <c r="X134" s="29"/>
      <c r="Y134" s="29"/>
      <c r="Z134" s="29"/>
      <c r="AA134" s="29"/>
      <c r="AB134" s="30"/>
      <c r="AC134" s="29"/>
      <c r="AD134" s="3"/>
    </row>
    <row r="135" spans="1:29" ht="18" customHeight="1">
      <c r="A135" s="52" t="s">
        <v>22</v>
      </c>
      <c r="B135" s="93">
        <v>23.65</v>
      </c>
      <c r="C135" s="31"/>
      <c r="D135" s="155"/>
      <c r="E135" s="155"/>
      <c r="F135" s="31"/>
      <c r="G135" s="31"/>
      <c r="H135" s="31"/>
      <c r="I135" s="31"/>
      <c r="J135" s="31"/>
      <c r="K135" s="31"/>
      <c r="L135" s="31"/>
      <c r="M135" s="31"/>
      <c r="N135" s="31"/>
      <c r="O135" s="29"/>
      <c r="P135" s="29"/>
      <c r="Q135" s="31"/>
      <c r="R135" s="31"/>
      <c r="S135" s="29"/>
      <c r="T135" s="31"/>
      <c r="U135" s="31"/>
      <c r="V135" s="31"/>
      <c r="W135" s="31"/>
      <c r="X135" s="29"/>
      <c r="Y135" s="29"/>
      <c r="Z135" s="29"/>
      <c r="AA135" s="29"/>
      <c r="AB135" s="29"/>
      <c r="AC135" s="29"/>
    </row>
    <row r="136" spans="1:29" ht="16.5" customHeight="1" hidden="1">
      <c r="A136" s="52" t="s">
        <v>23</v>
      </c>
      <c r="B136" s="93"/>
      <c r="C136" s="31"/>
      <c r="D136" s="155"/>
      <c r="E136" s="155"/>
      <c r="F136" s="31"/>
      <c r="G136" s="31"/>
      <c r="H136" s="31"/>
      <c r="I136" s="31"/>
      <c r="J136" s="31"/>
      <c r="K136" s="31"/>
      <c r="L136" s="31"/>
      <c r="M136" s="31"/>
      <c r="N136" s="31"/>
      <c r="O136" s="29"/>
      <c r="P136" s="29"/>
      <c r="Q136" s="31"/>
      <c r="R136" s="31"/>
      <c r="S136" s="29"/>
      <c r="T136" s="31"/>
      <c r="U136" s="31"/>
      <c r="V136" s="31"/>
      <c r="W136" s="31"/>
      <c r="X136" s="29"/>
      <c r="Y136" s="29"/>
      <c r="Z136" s="29"/>
      <c r="AA136" s="29"/>
      <c r="AB136" s="29"/>
      <c r="AC136" s="29"/>
    </row>
    <row r="137" spans="1:29" ht="18" customHeight="1" hidden="1">
      <c r="A137" s="52" t="s">
        <v>37</v>
      </c>
      <c r="B137" s="93"/>
      <c r="C137" s="31"/>
      <c r="D137" s="155"/>
      <c r="E137" s="155"/>
      <c r="F137" s="31"/>
      <c r="G137" s="31"/>
      <c r="H137" s="31"/>
      <c r="I137" s="31"/>
      <c r="J137" s="31"/>
      <c r="K137" s="31"/>
      <c r="L137" s="31"/>
      <c r="M137" s="31"/>
      <c r="N137" s="31"/>
      <c r="O137" s="29"/>
      <c r="P137" s="29"/>
      <c r="Q137" s="31"/>
      <c r="R137" s="31"/>
      <c r="S137" s="29"/>
      <c r="T137" s="31"/>
      <c r="U137" s="31"/>
      <c r="V137" s="31"/>
      <c r="W137" s="31"/>
      <c r="X137" s="29"/>
      <c r="Y137" s="29"/>
      <c r="Z137" s="29"/>
      <c r="AA137" s="29"/>
      <c r="AB137" s="29"/>
      <c r="AC137" s="29"/>
    </row>
    <row r="138" spans="1:29" ht="17.25" customHeight="1" hidden="1">
      <c r="A138" s="54" t="s">
        <v>24</v>
      </c>
      <c r="B138" s="93"/>
      <c r="C138" s="31"/>
      <c r="D138" s="155"/>
      <c r="E138" s="155"/>
      <c r="F138" s="31"/>
      <c r="G138" s="31"/>
      <c r="H138" s="31"/>
      <c r="I138" s="31"/>
      <c r="J138" s="31"/>
      <c r="K138" s="31"/>
      <c r="L138" s="31"/>
      <c r="M138" s="31"/>
      <c r="N138" s="31"/>
      <c r="O138" s="29"/>
      <c r="P138" s="29"/>
      <c r="Q138" s="31"/>
      <c r="R138" s="31"/>
      <c r="S138" s="29"/>
      <c r="T138" s="31"/>
      <c r="U138" s="31"/>
      <c r="V138" s="31"/>
      <c r="W138" s="31"/>
      <c r="X138" s="29"/>
      <c r="Y138" s="29"/>
      <c r="Z138" s="29"/>
      <c r="AA138" s="29"/>
      <c r="AB138" s="29"/>
      <c r="AC138" s="29"/>
    </row>
    <row r="139" spans="1:29" ht="16.5" customHeight="1" hidden="1">
      <c r="A139" s="108" t="s">
        <v>65</v>
      </c>
      <c r="B139" s="95"/>
      <c r="C139" s="31"/>
      <c r="D139" s="155"/>
      <c r="E139" s="155"/>
      <c r="F139" s="31"/>
      <c r="G139" s="31"/>
      <c r="H139" s="31"/>
      <c r="I139" s="31"/>
      <c r="J139" s="31"/>
      <c r="K139" s="31"/>
      <c r="L139" s="31"/>
      <c r="M139" s="31"/>
      <c r="N139" s="31"/>
      <c r="O139" s="29"/>
      <c r="P139" s="29"/>
      <c r="Q139" s="31"/>
      <c r="R139" s="31"/>
      <c r="S139" s="29"/>
      <c r="T139" s="31"/>
      <c r="U139" s="31"/>
      <c r="V139" s="31"/>
      <c r="W139" s="31"/>
      <c r="X139" s="29"/>
      <c r="Y139" s="29"/>
      <c r="Z139" s="29"/>
      <c r="AA139" s="29"/>
      <c r="AB139" s="29"/>
      <c r="AC139" s="29"/>
    </row>
    <row r="140" spans="1:29" ht="18" customHeight="1" hidden="1">
      <c r="A140" s="52" t="s">
        <v>45</v>
      </c>
      <c r="B140" s="93"/>
      <c r="C140" s="31"/>
      <c r="D140" s="155"/>
      <c r="E140" s="155"/>
      <c r="F140" s="31"/>
      <c r="G140" s="31"/>
      <c r="H140" s="31"/>
      <c r="I140" s="31"/>
      <c r="J140" s="31"/>
      <c r="K140" s="31"/>
      <c r="L140" s="31"/>
      <c r="M140" s="31"/>
      <c r="N140" s="31"/>
      <c r="O140" s="29"/>
      <c r="P140" s="29"/>
      <c r="Q140" s="31"/>
      <c r="R140" s="31"/>
      <c r="S140" s="29"/>
      <c r="T140" s="31"/>
      <c r="U140" s="31"/>
      <c r="V140" s="31"/>
      <c r="W140" s="31"/>
      <c r="X140" s="29"/>
      <c r="Y140" s="29"/>
      <c r="Z140" s="29"/>
      <c r="AA140" s="29"/>
      <c r="AB140" s="29"/>
      <c r="AC140" s="29"/>
    </row>
    <row r="141" spans="1:29" ht="18" customHeight="1" hidden="1">
      <c r="A141" s="52" t="s">
        <v>62</v>
      </c>
      <c r="B141" s="93"/>
      <c r="C141" s="31"/>
      <c r="D141" s="155"/>
      <c r="E141" s="155"/>
      <c r="F141" s="31"/>
      <c r="G141" s="31"/>
      <c r="H141" s="31"/>
      <c r="I141" s="31"/>
      <c r="J141" s="31"/>
      <c r="K141" s="31"/>
      <c r="L141" s="31"/>
      <c r="M141" s="31"/>
      <c r="N141" s="31"/>
      <c r="O141" s="29"/>
      <c r="P141" s="29"/>
      <c r="Q141" s="31"/>
      <c r="R141" s="31"/>
      <c r="S141" s="29"/>
      <c r="T141" s="31"/>
      <c r="U141" s="31"/>
      <c r="V141" s="31"/>
      <c r="W141" s="31"/>
      <c r="X141" s="29"/>
      <c r="Y141" s="29"/>
      <c r="Z141" s="29"/>
      <c r="AA141" s="29"/>
      <c r="AB141" s="29"/>
      <c r="AC141" s="29"/>
    </row>
    <row r="142" spans="1:29" ht="18" customHeight="1" hidden="1">
      <c r="A142" s="52" t="s">
        <v>46</v>
      </c>
      <c r="B142" s="93"/>
      <c r="C142" s="31"/>
      <c r="D142" s="155"/>
      <c r="E142" s="155"/>
      <c r="F142" s="31"/>
      <c r="G142" s="31"/>
      <c r="H142" s="31"/>
      <c r="I142" s="31"/>
      <c r="J142" s="31"/>
      <c r="K142" s="31"/>
      <c r="L142" s="31"/>
      <c r="M142" s="31"/>
      <c r="N142" s="31"/>
      <c r="O142" s="29"/>
      <c r="P142" s="29"/>
      <c r="Q142" s="31"/>
      <c r="R142" s="31"/>
      <c r="S142" s="29"/>
      <c r="T142" s="31"/>
      <c r="U142" s="31"/>
      <c r="V142" s="31"/>
      <c r="W142" s="31"/>
      <c r="X142" s="29"/>
      <c r="Y142" s="29"/>
      <c r="Z142" s="29"/>
      <c r="AA142" s="29"/>
      <c r="AB142" s="29"/>
      <c r="AC142" s="29"/>
    </row>
    <row r="143" spans="1:29" ht="18" customHeight="1" hidden="1">
      <c r="A143" s="52" t="s">
        <v>64</v>
      </c>
      <c r="B143" s="93"/>
      <c r="C143" s="31"/>
      <c r="D143" s="155"/>
      <c r="E143" s="155"/>
      <c r="F143" s="31"/>
      <c r="G143" s="31"/>
      <c r="H143" s="31"/>
      <c r="I143" s="31"/>
      <c r="J143" s="31"/>
      <c r="K143" s="31"/>
      <c r="L143" s="31"/>
      <c r="M143" s="31"/>
      <c r="N143" s="31"/>
      <c r="O143" s="29"/>
      <c r="P143" s="29"/>
      <c r="Q143" s="31"/>
      <c r="R143" s="31"/>
      <c r="S143" s="29"/>
      <c r="T143" s="31"/>
      <c r="U143" s="31"/>
      <c r="V143" s="31"/>
      <c r="W143" s="31"/>
      <c r="X143" s="29"/>
      <c r="Y143" s="29"/>
      <c r="Z143" s="29"/>
      <c r="AA143" s="29"/>
      <c r="AB143" s="29"/>
      <c r="AC143" s="29"/>
    </row>
    <row r="144" spans="1:29" ht="15.75" customHeight="1">
      <c r="A144" s="72" t="s">
        <v>49</v>
      </c>
      <c r="B144" s="93">
        <v>0.67</v>
      </c>
      <c r="C144" s="31"/>
      <c r="D144" s="155"/>
      <c r="E144" s="155"/>
      <c r="F144" s="31"/>
      <c r="G144" s="31"/>
      <c r="H144" s="31"/>
      <c r="I144" s="31"/>
      <c r="J144" s="31"/>
      <c r="K144" s="31"/>
      <c r="L144" s="31"/>
      <c r="M144" s="31"/>
      <c r="N144" s="31"/>
      <c r="O144" s="29"/>
      <c r="P144" s="29"/>
      <c r="Q144" s="31"/>
      <c r="R144" s="31"/>
      <c r="S144" s="29"/>
      <c r="T144" s="31"/>
      <c r="U144" s="31"/>
      <c r="V144" s="31"/>
      <c r="W144" s="31"/>
      <c r="X144" s="29"/>
      <c r="Y144" s="29"/>
      <c r="Z144" s="29"/>
      <c r="AA144" s="29"/>
      <c r="AB144" s="29"/>
      <c r="AC144" s="29"/>
    </row>
    <row r="145" spans="1:29" ht="17.25" customHeight="1" hidden="1">
      <c r="A145" s="109" t="s">
        <v>66</v>
      </c>
      <c r="B145" s="95"/>
      <c r="C145" s="31"/>
      <c r="D145" s="155"/>
      <c r="E145" s="155"/>
      <c r="F145" s="31"/>
      <c r="G145" s="31"/>
      <c r="H145" s="31"/>
      <c r="I145" s="31"/>
      <c r="J145" s="31"/>
      <c r="K145" s="31"/>
      <c r="L145" s="31"/>
      <c r="M145" s="31"/>
      <c r="N145" s="31"/>
      <c r="O145" s="29"/>
      <c r="P145" s="29"/>
      <c r="Q145" s="31"/>
      <c r="R145" s="31"/>
      <c r="S145" s="29"/>
      <c r="T145" s="31"/>
      <c r="U145" s="31"/>
      <c r="V145" s="31"/>
      <c r="W145" s="31"/>
      <c r="X145" s="29"/>
      <c r="Y145" s="29"/>
      <c r="Z145" s="29"/>
      <c r="AA145" s="29"/>
      <c r="AB145" s="29"/>
      <c r="AC145" s="29"/>
    </row>
    <row r="146" spans="1:29" s="59" customFormat="1" ht="18" customHeight="1">
      <c r="A146" s="63" t="s">
        <v>19</v>
      </c>
      <c r="B146" s="66">
        <f>B109+B111+B113</f>
        <v>7792.035</v>
      </c>
      <c r="C146" s="127">
        <v>72675153.26</v>
      </c>
      <c r="D146" s="155"/>
      <c r="E146" s="155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s="62" customFormat="1" ht="21" customHeight="1" thickBot="1">
      <c r="A147" s="55" t="s">
        <v>48</v>
      </c>
      <c r="B147" s="67">
        <f>B103+B146</f>
        <v>21901.905</v>
      </c>
      <c r="C147" s="41"/>
      <c r="D147" s="165"/>
      <c r="E147" s="165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1:29" s="9" customFormat="1" ht="18.75">
      <c r="A148" s="8"/>
      <c r="B148" s="149"/>
      <c r="C148" s="42"/>
      <c r="D148" s="166"/>
      <c r="E148" s="166"/>
      <c r="F148" s="42"/>
      <c r="G148" s="42"/>
      <c r="H148" s="42"/>
      <c r="I148" s="42"/>
      <c r="J148" s="42"/>
      <c r="K148" s="42"/>
      <c r="L148" s="42"/>
      <c r="M148" s="42"/>
      <c r="N148" s="42"/>
      <c r="O148" s="16"/>
      <c r="P148" s="16"/>
      <c r="Q148" s="16"/>
      <c r="R148" s="16"/>
      <c r="S148" s="16"/>
      <c r="T148" s="16"/>
      <c r="U148" s="16"/>
      <c r="V148" s="16"/>
      <c r="W148" s="16"/>
      <c r="X148" s="17"/>
      <c r="Y148" s="17"/>
      <c r="Z148" s="17"/>
      <c r="AA148" s="17"/>
      <c r="AB148" s="17"/>
      <c r="AC148" s="17"/>
    </row>
    <row r="149" spans="1:29" s="4" customFormat="1" ht="18.75">
      <c r="A149" s="7"/>
      <c r="B149" s="19"/>
      <c r="C149" s="19"/>
      <c r="D149" s="167"/>
      <c r="E149" s="167"/>
      <c r="F149" s="19"/>
      <c r="G149" s="19"/>
      <c r="H149" s="19"/>
      <c r="I149" s="19"/>
      <c r="J149" s="19"/>
      <c r="K149" s="19"/>
      <c r="L149" s="19"/>
      <c r="M149" s="19"/>
      <c r="N149" s="19"/>
      <c r="O149" s="18"/>
      <c r="P149" s="18"/>
      <c r="Q149" s="19"/>
      <c r="R149" s="19"/>
      <c r="S149" s="18"/>
      <c r="T149" s="19"/>
      <c r="U149" s="19"/>
      <c r="V149" s="19"/>
      <c r="W149" s="19"/>
      <c r="X149" s="18"/>
      <c r="Y149" s="18"/>
      <c r="Z149" s="18"/>
      <c r="AA149" s="18"/>
      <c r="AB149" s="18"/>
      <c r="AC149" s="18"/>
    </row>
    <row r="150" spans="1:29" s="11" customFormat="1" ht="15.75">
      <c r="A150" s="10"/>
      <c r="B150" s="43"/>
      <c r="C150" s="45"/>
      <c r="D150" s="168"/>
      <c r="E150" s="168"/>
      <c r="F150" s="45"/>
      <c r="G150" s="45"/>
      <c r="H150" s="45"/>
      <c r="I150" s="45"/>
      <c r="J150" s="45"/>
      <c r="K150" s="45"/>
      <c r="L150" s="45"/>
      <c r="M150" s="45"/>
      <c r="N150" s="45"/>
      <c r="O150" s="20"/>
      <c r="P150" s="20"/>
      <c r="Q150" s="20"/>
      <c r="R150" s="20"/>
      <c r="S150" s="20"/>
      <c r="T150" s="20"/>
      <c r="U150" s="20"/>
      <c r="V150" s="20"/>
      <c r="W150" s="20"/>
      <c r="X150" s="21"/>
      <c r="Y150" s="21"/>
      <c r="Z150" s="21"/>
      <c r="AA150" s="21"/>
      <c r="AB150" s="21"/>
      <c r="AC150" s="21"/>
    </row>
    <row r="151" spans="1:29" ht="12.75">
      <c r="A151" s="1"/>
      <c r="B151" s="129"/>
      <c r="C151" s="22"/>
      <c r="D151" s="169"/>
      <c r="E151" s="169"/>
      <c r="F151" s="22"/>
      <c r="G151" s="22"/>
      <c r="H151" s="22"/>
      <c r="I151" s="22"/>
      <c r="J151" s="22"/>
      <c r="K151" s="22"/>
      <c r="L151" s="22"/>
      <c r="M151" s="22"/>
      <c r="N151" s="22"/>
      <c r="O151" s="15"/>
      <c r="P151" s="15"/>
      <c r="Q151" s="22"/>
      <c r="R151" s="22"/>
      <c r="S151" s="15"/>
      <c r="T151" s="22"/>
      <c r="U151" s="22"/>
      <c r="V151" s="22"/>
      <c r="W151" s="22"/>
      <c r="X151" s="15"/>
      <c r="Y151" s="15"/>
      <c r="Z151" s="15"/>
      <c r="AA151" s="15"/>
      <c r="AB151" s="15"/>
      <c r="AC151" s="15"/>
    </row>
    <row r="152" spans="1:29" ht="12.75">
      <c r="A152" s="1"/>
      <c r="B152" s="69"/>
      <c r="C152" s="22"/>
      <c r="D152" s="169"/>
      <c r="E152" s="169"/>
      <c r="F152" s="22"/>
      <c r="G152" s="22"/>
      <c r="H152" s="22"/>
      <c r="I152" s="22"/>
      <c r="J152" s="22"/>
      <c r="K152" s="22"/>
      <c r="L152" s="22"/>
      <c r="M152" s="22"/>
      <c r="N152" s="22"/>
      <c r="O152" s="15"/>
      <c r="P152" s="15"/>
      <c r="Q152" s="22"/>
      <c r="R152" s="22"/>
      <c r="S152" s="15"/>
      <c r="T152" s="22"/>
      <c r="U152" s="22"/>
      <c r="V152" s="22"/>
      <c r="W152" s="22"/>
      <c r="X152" s="15"/>
      <c r="Y152" s="15"/>
      <c r="Z152" s="15"/>
      <c r="AA152" s="15"/>
      <c r="AB152" s="15"/>
      <c r="AC152" s="15"/>
    </row>
    <row r="153" spans="2:29" ht="12.75">
      <c r="B153" s="68"/>
      <c r="C153" s="24"/>
      <c r="D153" s="170"/>
      <c r="E153" s="170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170"/>
      <c r="E154" s="170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170"/>
      <c r="E155" s="170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170"/>
      <c r="E156" s="170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170"/>
      <c r="E157" s="170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170"/>
      <c r="E158" s="170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170"/>
      <c r="E159" s="170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170"/>
      <c r="E160" s="170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170"/>
      <c r="E161" s="170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170"/>
      <c r="E162" s="170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170"/>
      <c r="E163" s="170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170"/>
      <c r="E164" s="170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170"/>
      <c r="E165" s="170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170"/>
      <c r="E166" s="170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170"/>
      <c r="E167" s="170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  <row r="168" spans="2:29" ht="12.75">
      <c r="B168" s="24"/>
      <c r="C168" s="24"/>
      <c r="D168" s="170"/>
      <c r="E168" s="170"/>
      <c r="F168" s="24"/>
      <c r="G168" s="24"/>
      <c r="H168" s="24"/>
      <c r="I168" s="24"/>
      <c r="J168" s="24"/>
      <c r="K168" s="24"/>
      <c r="L168" s="24"/>
      <c r="M168" s="24"/>
      <c r="N168" s="24"/>
      <c r="O168" s="23"/>
      <c r="P168" s="23"/>
      <c r="Q168" s="24"/>
      <c r="R168" s="24"/>
      <c r="S168" s="23"/>
      <c r="T168" s="24"/>
      <c r="U168" s="24"/>
      <c r="V168" s="24"/>
      <c r="W168" s="24"/>
      <c r="X168" s="23"/>
      <c r="Y168" s="23"/>
      <c r="Z168" s="23"/>
      <c r="AA168" s="23"/>
      <c r="AB168" s="23"/>
      <c r="AC168" s="23"/>
    </row>
    <row r="169" spans="2:29" ht="12.75">
      <c r="B169" s="24"/>
      <c r="C169" s="24"/>
      <c r="D169" s="170"/>
      <c r="E169" s="170"/>
      <c r="F169" s="24"/>
      <c r="G169" s="24"/>
      <c r="H169" s="24"/>
      <c r="I169" s="24"/>
      <c r="J169" s="24"/>
      <c r="K169" s="24"/>
      <c r="L169" s="24"/>
      <c r="M169" s="24"/>
      <c r="N169" s="24"/>
      <c r="O169" s="23"/>
      <c r="P169" s="23"/>
      <c r="Q169" s="24"/>
      <c r="R169" s="24"/>
      <c r="S169" s="23"/>
      <c r="T169" s="24"/>
      <c r="U169" s="24"/>
      <c r="V169" s="24"/>
      <c r="W169" s="24"/>
      <c r="X169" s="23"/>
      <c r="Y169" s="23"/>
      <c r="Z169" s="23"/>
      <c r="AA169" s="23"/>
      <c r="AB169" s="23"/>
      <c r="AC169" s="23"/>
    </row>
    <row r="170" spans="2:29" ht="12.75">
      <c r="B170" s="24"/>
      <c r="C170" s="24"/>
      <c r="D170" s="170"/>
      <c r="E170" s="170"/>
      <c r="F170" s="24"/>
      <c r="G170" s="24"/>
      <c r="H170" s="24"/>
      <c r="I170" s="24"/>
      <c r="J170" s="24"/>
      <c r="K170" s="24"/>
      <c r="L170" s="24"/>
      <c r="M170" s="24"/>
      <c r="N170" s="24"/>
      <c r="O170" s="23"/>
      <c r="P170" s="23"/>
      <c r="Q170" s="24"/>
      <c r="R170" s="24"/>
      <c r="S170" s="23"/>
      <c r="T170" s="24"/>
      <c r="U170" s="24"/>
      <c r="V170" s="24"/>
      <c r="W170" s="24"/>
      <c r="X170" s="23"/>
      <c r="Y170" s="23"/>
      <c r="Z170" s="23"/>
      <c r="AA170" s="23"/>
      <c r="AB170" s="23"/>
      <c r="AC170" s="23"/>
    </row>
    <row r="171" spans="2:29" ht="12.75">
      <c r="B171" s="24"/>
      <c r="C171" s="24"/>
      <c r="D171" s="170"/>
      <c r="E171" s="170"/>
      <c r="F171" s="24"/>
      <c r="G171" s="24"/>
      <c r="H171" s="24"/>
      <c r="I171" s="24"/>
      <c r="J171" s="24"/>
      <c r="K171" s="24"/>
      <c r="L171" s="24"/>
      <c r="M171" s="24"/>
      <c r="N171" s="24"/>
      <c r="O171" s="23"/>
      <c r="P171" s="23"/>
      <c r="Q171" s="24"/>
      <c r="R171" s="24"/>
      <c r="S171" s="23"/>
      <c r="T171" s="24"/>
      <c r="U171" s="24"/>
      <c r="V171" s="24"/>
      <c r="W171" s="24"/>
      <c r="X171" s="23"/>
      <c r="Y171" s="23"/>
      <c r="Z171" s="23"/>
      <c r="AA171" s="23"/>
      <c r="AB171" s="23"/>
      <c r="AC171" s="23"/>
    </row>
    <row r="172" spans="2:29" ht="12.75">
      <c r="B172" s="24"/>
      <c r="C172" s="24"/>
      <c r="D172" s="170"/>
      <c r="E172" s="170"/>
      <c r="F172" s="24"/>
      <c r="G172" s="24"/>
      <c r="H172" s="24"/>
      <c r="I172" s="24"/>
      <c r="J172" s="24"/>
      <c r="K172" s="24"/>
      <c r="L172" s="24"/>
      <c r="M172" s="24"/>
      <c r="N172" s="24"/>
      <c r="O172" s="23"/>
      <c r="P172" s="23"/>
      <c r="Q172" s="24"/>
      <c r="R172" s="24"/>
      <c r="S172" s="23"/>
      <c r="T172" s="24"/>
      <c r="U172" s="24"/>
      <c r="V172" s="24"/>
      <c r="W172" s="24"/>
      <c r="X172" s="23"/>
      <c r="Y172" s="23"/>
      <c r="Z172" s="23"/>
      <c r="AA172" s="23"/>
      <c r="AB172" s="23"/>
      <c r="AC172" s="23"/>
    </row>
    <row r="173" spans="2:29" ht="12.75">
      <c r="B173" s="24"/>
      <c r="C173" s="24"/>
      <c r="D173" s="170"/>
      <c r="E173" s="170"/>
      <c r="F173" s="24"/>
      <c r="G173" s="24"/>
      <c r="H173" s="24"/>
      <c r="I173" s="24"/>
      <c r="J173" s="24"/>
      <c r="K173" s="24"/>
      <c r="L173" s="24"/>
      <c r="M173" s="24"/>
      <c r="N173" s="24"/>
      <c r="O173" s="23"/>
      <c r="P173" s="23"/>
      <c r="Q173" s="24"/>
      <c r="R173" s="24"/>
      <c r="S173" s="23"/>
      <c r="T173" s="24"/>
      <c r="U173" s="24"/>
      <c r="V173" s="24"/>
      <c r="W173" s="24"/>
      <c r="X173" s="23"/>
      <c r="Y173" s="23"/>
      <c r="Z173" s="23"/>
      <c r="AA173" s="23"/>
      <c r="AB173" s="23"/>
      <c r="AC173" s="23"/>
    </row>
    <row r="174" spans="2:29" ht="12.75">
      <c r="B174" s="24"/>
      <c r="C174" s="24"/>
      <c r="D174" s="170"/>
      <c r="E174" s="170"/>
      <c r="F174" s="24"/>
      <c r="G174" s="24"/>
      <c r="H174" s="24"/>
      <c r="I174" s="24"/>
      <c r="J174" s="24"/>
      <c r="K174" s="24"/>
      <c r="L174" s="24"/>
      <c r="M174" s="24"/>
      <c r="N174" s="24"/>
      <c r="O174" s="23"/>
      <c r="P174" s="23"/>
      <c r="Q174" s="24"/>
      <c r="R174" s="24"/>
      <c r="S174" s="23"/>
      <c r="T174" s="24"/>
      <c r="U174" s="24"/>
      <c r="V174" s="24"/>
      <c r="W174" s="24"/>
      <c r="X174" s="23"/>
      <c r="Y174" s="23"/>
      <c r="Z174" s="23"/>
      <c r="AA174" s="23"/>
      <c r="AB174" s="23"/>
      <c r="AC174" s="23"/>
    </row>
    <row r="175" spans="2:29" ht="12.75">
      <c r="B175" s="24"/>
      <c r="C175" s="24"/>
      <c r="D175" s="170"/>
      <c r="E175" s="170"/>
      <c r="F175" s="24"/>
      <c r="G175" s="24"/>
      <c r="H175" s="24"/>
      <c r="I175" s="24"/>
      <c r="J175" s="24"/>
      <c r="K175" s="24"/>
      <c r="L175" s="24"/>
      <c r="M175" s="24"/>
      <c r="N175" s="24"/>
      <c r="O175" s="23"/>
      <c r="P175" s="23"/>
      <c r="Q175" s="24"/>
      <c r="R175" s="24"/>
      <c r="S175" s="23"/>
      <c r="T175" s="24"/>
      <c r="U175" s="24"/>
      <c r="V175" s="24"/>
      <c r="W175" s="24"/>
      <c r="X175" s="23"/>
      <c r="Y175" s="23"/>
      <c r="Z175" s="23"/>
      <c r="AA175" s="23"/>
      <c r="AB175" s="23"/>
      <c r="AC175" s="23"/>
    </row>
    <row r="176" spans="2:29" ht="12.75">
      <c r="B176" s="24"/>
      <c r="C176" s="24"/>
      <c r="D176" s="170"/>
      <c r="E176" s="170"/>
      <c r="F176" s="24"/>
      <c r="G176" s="24"/>
      <c r="H176" s="24"/>
      <c r="I176" s="24"/>
      <c r="J176" s="24"/>
      <c r="K176" s="24"/>
      <c r="L176" s="24"/>
      <c r="M176" s="24"/>
      <c r="N176" s="24"/>
      <c r="O176" s="23"/>
      <c r="P176" s="23"/>
      <c r="Q176" s="24"/>
      <c r="R176" s="24"/>
      <c r="S176" s="23"/>
      <c r="T176" s="24"/>
      <c r="U176" s="24"/>
      <c r="V176" s="24"/>
      <c r="W176" s="24"/>
      <c r="X176" s="23"/>
      <c r="Y176" s="23"/>
      <c r="Z176" s="23"/>
      <c r="AA176" s="23"/>
      <c r="AB176" s="23"/>
      <c r="AC176" s="23"/>
    </row>
    <row r="177" spans="2:29" ht="12.75">
      <c r="B177" s="24"/>
      <c r="C177" s="24"/>
      <c r="D177" s="170"/>
      <c r="E177" s="170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P177" s="23"/>
      <c r="Q177" s="24"/>
      <c r="R177" s="24"/>
      <c r="S177" s="23"/>
      <c r="T177" s="24"/>
      <c r="U177" s="24"/>
      <c r="V177" s="24"/>
      <c r="W177" s="24"/>
      <c r="X177" s="23"/>
      <c r="Y177" s="23"/>
      <c r="Z177" s="23"/>
      <c r="AA177" s="23"/>
      <c r="AB177" s="23"/>
      <c r="AC177" s="23"/>
    </row>
    <row r="178" spans="2:29" ht="12.75">
      <c r="B178" s="24"/>
      <c r="C178" s="24"/>
      <c r="D178" s="170"/>
      <c r="E178" s="170"/>
      <c r="F178" s="24"/>
      <c r="G178" s="24"/>
      <c r="H178" s="24"/>
      <c r="I178" s="24"/>
      <c r="J178" s="24"/>
      <c r="K178" s="24"/>
      <c r="L178" s="24"/>
      <c r="M178" s="24"/>
      <c r="N178" s="24"/>
      <c r="O178" s="23"/>
      <c r="P178" s="23"/>
      <c r="Q178" s="24"/>
      <c r="R178" s="24"/>
      <c r="S178" s="23"/>
      <c r="T178" s="24"/>
      <c r="U178" s="24"/>
      <c r="V178" s="24"/>
      <c r="W178" s="24"/>
      <c r="X178" s="23"/>
      <c r="Y178" s="23"/>
      <c r="Z178" s="23"/>
      <c r="AA178" s="23"/>
      <c r="AB178" s="23"/>
      <c r="AC178" s="23"/>
    </row>
    <row r="179" spans="2:29" ht="12.75">
      <c r="B179" s="24"/>
      <c r="C179" s="24"/>
      <c r="D179" s="170"/>
      <c r="E179" s="170"/>
      <c r="F179" s="24"/>
      <c r="G179" s="24"/>
      <c r="H179" s="24"/>
      <c r="I179" s="24"/>
      <c r="J179" s="24"/>
      <c r="K179" s="24"/>
      <c r="L179" s="24"/>
      <c r="M179" s="24"/>
      <c r="N179" s="24"/>
      <c r="O179" s="23"/>
      <c r="P179" s="23"/>
      <c r="Q179" s="24"/>
      <c r="R179" s="24"/>
      <c r="S179" s="23"/>
      <c r="T179" s="24"/>
      <c r="U179" s="24"/>
      <c r="V179" s="24"/>
      <c r="W179" s="24"/>
      <c r="X179" s="23"/>
      <c r="Y179" s="23"/>
      <c r="Z179" s="23"/>
      <c r="AA179" s="23"/>
      <c r="AB179" s="23"/>
      <c r="AC179" s="23"/>
    </row>
    <row r="180" spans="2:29" ht="12.75">
      <c r="B180" s="24"/>
      <c r="C180" s="24"/>
      <c r="D180" s="170"/>
      <c r="E180" s="170"/>
      <c r="F180" s="24"/>
      <c r="G180" s="24"/>
      <c r="H180" s="24"/>
      <c r="I180" s="24"/>
      <c r="J180" s="24"/>
      <c r="K180" s="24"/>
      <c r="L180" s="24"/>
      <c r="M180" s="24"/>
      <c r="N180" s="24"/>
      <c r="O180" s="23"/>
      <c r="P180" s="23"/>
      <c r="Q180" s="24"/>
      <c r="R180" s="24"/>
      <c r="S180" s="23"/>
      <c r="T180" s="24"/>
      <c r="U180" s="24"/>
      <c r="V180" s="24"/>
      <c r="W180" s="24"/>
      <c r="X180" s="23"/>
      <c r="Y180" s="23"/>
      <c r="Z180" s="23"/>
      <c r="AA180" s="23"/>
      <c r="AB180" s="23"/>
      <c r="AC180" s="23"/>
    </row>
    <row r="181" spans="2:29" ht="12.75">
      <c r="B181" s="24"/>
      <c r="C181" s="24"/>
      <c r="D181" s="170"/>
      <c r="E181" s="170"/>
      <c r="F181" s="24"/>
      <c r="G181" s="24"/>
      <c r="H181" s="24"/>
      <c r="I181" s="24"/>
      <c r="J181" s="24"/>
      <c r="K181" s="24"/>
      <c r="L181" s="24"/>
      <c r="M181" s="24"/>
      <c r="N181" s="24"/>
      <c r="O181" s="23"/>
      <c r="P181" s="23"/>
      <c r="Q181" s="24"/>
      <c r="R181" s="24"/>
      <c r="S181" s="23"/>
      <c r="T181" s="24"/>
      <c r="U181" s="24"/>
      <c r="V181" s="24"/>
      <c r="W181" s="24"/>
      <c r="X181" s="23"/>
      <c r="Y181" s="23"/>
      <c r="Z181" s="23"/>
      <c r="AA181" s="23"/>
      <c r="AB181" s="23"/>
      <c r="AC181" s="23"/>
    </row>
    <row r="182" spans="2:29" ht="12.75">
      <c r="B182" s="24"/>
      <c r="C182" s="24"/>
      <c r="D182" s="170"/>
      <c r="E182" s="170"/>
      <c r="F182" s="24"/>
      <c r="G182" s="24"/>
      <c r="H182" s="24"/>
      <c r="I182" s="24"/>
      <c r="J182" s="24"/>
      <c r="K182" s="24"/>
      <c r="L182" s="24"/>
      <c r="M182" s="24"/>
      <c r="N182" s="24"/>
      <c r="O182" s="23"/>
      <c r="P182" s="23"/>
      <c r="Q182" s="24"/>
      <c r="R182" s="24"/>
      <c r="S182" s="23"/>
      <c r="T182" s="24"/>
      <c r="U182" s="24"/>
      <c r="V182" s="24"/>
      <c r="W182" s="24"/>
      <c r="X182" s="23"/>
      <c r="Y182" s="23"/>
      <c r="Z182" s="23"/>
      <c r="AA182" s="23"/>
      <c r="AB182" s="23"/>
      <c r="AC182" s="23"/>
    </row>
    <row r="183" spans="2:29" ht="12.75">
      <c r="B183" s="24"/>
      <c r="C183" s="24"/>
      <c r="D183" s="170"/>
      <c r="E183" s="170"/>
      <c r="F183" s="24"/>
      <c r="G183" s="24"/>
      <c r="H183" s="24"/>
      <c r="I183" s="24"/>
      <c r="J183" s="24"/>
      <c r="K183" s="24"/>
      <c r="L183" s="24"/>
      <c r="M183" s="24"/>
      <c r="N183" s="24"/>
      <c r="O183" s="23"/>
      <c r="P183" s="23"/>
      <c r="Q183" s="24"/>
      <c r="R183" s="24"/>
      <c r="S183" s="23"/>
      <c r="T183" s="24"/>
      <c r="U183" s="24"/>
      <c r="V183" s="24"/>
      <c r="W183" s="24"/>
      <c r="X183" s="23"/>
      <c r="Y183" s="23"/>
      <c r="Z183" s="23"/>
      <c r="AA183" s="23"/>
      <c r="AB183" s="23"/>
      <c r="AC183" s="23"/>
    </row>
    <row r="184" spans="2:29" ht="12.75">
      <c r="B184" s="24"/>
      <c r="C184" s="24"/>
      <c r="D184" s="170"/>
      <c r="E184" s="170"/>
      <c r="F184" s="24"/>
      <c r="G184" s="24"/>
      <c r="H184" s="24"/>
      <c r="I184" s="24"/>
      <c r="J184" s="24"/>
      <c r="K184" s="24"/>
      <c r="L184" s="24"/>
      <c r="M184" s="24"/>
      <c r="N184" s="24"/>
      <c r="O184" s="23"/>
      <c r="P184" s="23"/>
      <c r="Q184" s="24"/>
      <c r="R184" s="24"/>
      <c r="S184" s="23"/>
      <c r="T184" s="24"/>
      <c r="U184" s="24"/>
      <c r="V184" s="24"/>
      <c r="W184" s="24"/>
      <c r="X184" s="23"/>
      <c r="Y184" s="23"/>
      <c r="Z184" s="23"/>
      <c r="AA184" s="23"/>
      <c r="AB184" s="23"/>
      <c r="AC184" s="23"/>
    </row>
    <row r="185" spans="2:29" ht="12.75">
      <c r="B185" s="24"/>
      <c r="C185" s="24"/>
      <c r="D185" s="170"/>
      <c r="E185" s="170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4"/>
      <c r="R185" s="24"/>
      <c r="S185" s="23"/>
      <c r="T185" s="24"/>
      <c r="U185" s="24"/>
      <c r="V185" s="24"/>
      <c r="W185" s="24"/>
      <c r="X185" s="23"/>
      <c r="Y185" s="23"/>
      <c r="Z185" s="23"/>
      <c r="AA185" s="23"/>
      <c r="AB185" s="23"/>
      <c r="AC185" s="23"/>
    </row>
  </sheetData>
  <sheetProtection/>
  <mergeCells count="3">
    <mergeCell ref="A2:B2"/>
    <mergeCell ref="A1:B1"/>
    <mergeCell ref="A106:B106"/>
  </mergeCells>
  <printOptions/>
  <pageMargins left="0.94" right="0.1968503937007874" top="0.2" bottom="0.2" header="0.15748031496062992" footer="0.15748031496062992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2016-12-12T12:05:28Z</cp:lastPrinted>
  <dcterms:created xsi:type="dcterms:W3CDTF">2002-11-05T08:53:00Z</dcterms:created>
  <dcterms:modified xsi:type="dcterms:W3CDTF">2016-12-12T14:26:23Z</dcterms:modified>
  <cp:category/>
  <cp:version/>
  <cp:contentType/>
  <cp:contentStatus/>
</cp:coreProperties>
</file>