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5" yWindow="30" windowWidth="15390" windowHeight="12540"/>
  </bookViews>
  <sheets>
    <sheet name="Доходи та видатки" sheetId="3" r:id="rId1"/>
  </sheets>
  <calcPr calcId="124519"/>
</workbook>
</file>

<file path=xl/calcChain.xml><?xml version="1.0" encoding="utf-8"?>
<calcChain xmlns="http://schemas.openxmlformats.org/spreadsheetml/2006/main">
  <c r="H135" i="3"/>
  <c r="I135"/>
  <c r="H130"/>
  <c r="H133"/>
  <c r="H132"/>
  <c r="G293"/>
  <c r="G292"/>
  <c r="G291"/>
  <c r="G290"/>
  <c r="G289"/>
  <c r="G288"/>
  <c r="G287"/>
  <c r="G286"/>
  <c r="G285"/>
  <c r="G284"/>
  <c r="G283"/>
  <c r="G282"/>
  <c r="G281"/>
  <c r="G280"/>
  <c r="G279"/>
  <c r="G278"/>
  <c r="G277"/>
  <c r="G276"/>
  <c r="G275"/>
  <c r="G274"/>
  <c r="G273"/>
  <c r="G272"/>
  <c r="G271"/>
  <c r="G270"/>
  <c r="G269"/>
  <c r="G268"/>
  <c r="G267"/>
  <c r="G266"/>
  <c r="G265"/>
  <c r="G264"/>
  <c r="G263"/>
  <c r="G262"/>
  <c r="G261"/>
  <c r="G260"/>
  <c r="G259"/>
  <c r="G258"/>
  <c r="G257"/>
  <c r="G256"/>
  <c r="G255"/>
  <c r="G254"/>
  <c r="G253"/>
  <c r="G252"/>
  <c r="G251"/>
  <c r="G250"/>
  <c r="G249"/>
  <c r="G248"/>
  <c r="G247"/>
  <c r="G246"/>
  <c r="G245"/>
  <c r="G244"/>
  <c r="G243"/>
  <c r="G242"/>
  <c r="G241"/>
  <c r="G240"/>
  <c r="G239"/>
  <c r="G238"/>
  <c r="G237"/>
  <c r="G236"/>
  <c r="G235"/>
  <c r="G234"/>
  <c r="G229"/>
  <c r="G228"/>
  <c r="G227"/>
  <c r="G226"/>
  <c r="G225"/>
  <c r="G224"/>
  <c r="G223"/>
  <c r="G222"/>
  <c r="G221"/>
  <c r="G220"/>
  <c r="G219"/>
  <c r="G218"/>
  <c r="G217"/>
  <c r="G216"/>
  <c r="G215"/>
  <c r="G214"/>
  <c r="G213"/>
  <c r="G212"/>
  <c r="G211"/>
  <c r="G210"/>
  <c r="G209"/>
  <c r="G208"/>
  <c r="G207"/>
  <c r="G206"/>
  <c r="G205"/>
  <c r="G204"/>
  <c r="G203"/>
  <c r="G202"/>
  <c r="G201"/>
  <c r="G200"/>
  <c r="G199"/>
  <c r="G198"/>
  <c r="G197"/>
  <c r="G196"/>
  <c r="G195"/>
  <c r="G194"/>
  <c r="G193"/>
  <c r="G192"/>
  <c r="G191"/>
  <c r="G190"/>
  <c r="G189"/>
  <c r="G188"/>
  <c r="G187"/>
  <c r="G186"/>
  <c r="G185"/>
  <c r="G184"/>
  <c r="G183"/>
  <c r="G182"/>
  <c r="G181"/>
  <c r="G180"/>
  <c r="G179"/>
  <c r="G178"/>
  <c r="G177"/>
  <c r="G176"/>
  <c r="G175"/>
  <c r="G174"/>
  <c r="G173"/>
  <c r="G172"/>
  <c r="G171"/>
  <c r="G170"/>
  <c r="G169"/>
  <c r="G168"/>
  <c r="G167"/>
  <c r="G166"/>
  <c r="G165"/>
  <c r="G164"/>
  <c r="G163"/>
  <c r="G162"/>
  <c r="G161"/>
  <c r="G160"/>
  <c r="G159"/>
  <c r="G158"/>
  <c r="G157"/>
  <c r="G156"/>
  <c r="G155"/>
  <c r="G154"/>
  <c r="G153"/>
  <c r="G152"/>
  <c r="G151"/>
  <c r="G150"/>
  <c r="G149"/>
  <c r="G148"/>
  <c r="G147"/>
  <c r="G146"/>
  <c r="G145"/>
  <c r="G144"/>
  <c r="G143"/>
  <c r="G142"/>
  <c r="G141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F8"/>
</calcChain>
</file>

<file path=xl/sharedStrings.xml><?xml version="1.0" encoding="utf-8"?>
<sst xmlns="http://schemas.openxmlformats.org/spreadsheetml/2006/main" count="451" uniqueCount="332">
  <si>
    <t>Код</t>
  </si>
  <si>
    <t>Факт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</si>
  <si>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</si>
  <si>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</si>
  <si>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</si>
  <si>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</si>
  <si>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</si>
  <si>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</si>
  <si>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</si>
  <si>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</si>
  <si>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</si>
  <si>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Внутрішні податки на товари та послуги  </t>
  </si>
  <si>
    <t>Пальне</t>
  </si>
  <si>
    <t>Акцизний податок з ввезених на митну територію України підакцизних товарів (продукції)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</si>
  <si>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</si>
  <si>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</si>
  <si>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</si>
  <si>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</si>
  <si>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</si>
  <si>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</si>
  <si>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</si>
  <si>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</si>
  <si>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</si>
  <si>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</si>
  <si>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</si>
  <si>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</si>
  <si>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Плата за ліцензії на певні види господарської діяльності та сертифікати, що видаються Радою міністрів Автономної Республіки Крим, виконавчими органами місцевих рад і місцевими органами виконавчої влади </t>
  </si>
  <si>
    <t>Плата за надання інших адміністративних послуг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</si>
  <si>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</si>
  <si>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цілісним майновим комплексом та іншим майном, що перебуває в комунальній власності 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</si>
  <si>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</si>
  <si>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</si>
  <si>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не віднесене до інших категорій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</si>
  <si>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</si>
  <si>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</si>
  <si>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Офіційні трансферти  </t>
  </si>
  <si>
    <t>Від органів державного управління  </t>
  </si>
  <si>
    <t>Дотації з місцевих бюджетів іншим місцевим бюджетам</t>
  </si>
  <si>
    <t>Дотація з місцевого бюджету на здійснення переданих з державного бюджету видатків з утримання закладів освіти та охорони здоров`я за рахунок відповідної додаткової дотації з державного бюджету</t>
  </si>
  <si>
    <t>Субвенції з місцевих бюджетів іншим місцевим бюджетам</t>
  </si>
  <si>
    <t>Субвенція з місцевого бюджету на надання пільг та житлових субсидій населенню на оплату електроенергії, природного газу, послуг тепло-, водопостачання і водовідведення, квартирної плати (утримання будинків і споруд та прибудинкових територій), управління</t>
  </si>
  <si>
    <t>Субвенція з місцевого бюджету на надання пільг та житлових субсидій населенню на придбання твердого та рідкого пічного побутового палива і скрапленого газу за рахунок відповідної субвенції з державного бюджету</t>
  </si>
  <si>
    <t>Субвенція з місцевого бюджету на виплату державної соціальної допомоги на дітей-сиріт та дітей, позбавлених батьківського піклування, грошового забезпечення батькам-вихователям і прийомним батькам за надання соціальних послуг у дитячих будинках сімейного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</si>
  <si>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</si>
  <si>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Всього</t>
  </si>
  <si>
    <t>тис.грн</t>
  </si>
  <si>
    <t>Загальний фонд</t>
  </si>
  <si>
    <t>Показник</t>
  </si>
  <si>
    <t>План на рік з урахуванням змін</t>
  </si>
  <si>
    <t>План на вказаний період з урахуванням змін</t>
  </si>
  <si>
    <t>Всього профінансовано за вказаний період</t>
  </si>
  <si>
    <t>% виконання на вказаний період</t>
  </si>
  <si>
    <t>0100</t>
  </si>
  <si>
    <t>Державне управління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</si>
  <si>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</si>
  <si>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</si>
  <si>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0160</t>
  </si>
  <si>
    <t>Керівництво і управління у відповідній сфері у містах (місті Києві), селищах, селах, об`єднаних територіальних громадах</t>
  </si>
  <si>
    <t>0180</t>
  </si>
  <si>
    <t>Інша діяльність у сфері державного управління</t>
  </si>
  <si>
    <t>1000</t>
  </si>
  <si>
    <t>Освіта</t>
  </si>
  <si>
    <t>1010</t>
  </si>
  <si>
    <t>Надання дошкільної освіти</t>
  </si>
  <si>
    <t>1020</t>
  </si>
  <si>
    <t>Надання загальної середньої освіти загальноосвітніми навчальними закладами ( в т. ч. школою-дитячим садком, інтернатом при школі), спеціалізованими школами, ліцеями, гімназіями, колегіумами</t>
  </si>
  <si>
    <t>1030</t>
  </si>
  <si>
    <t>Надання загальної середньої освіти вечiрнiми (змінними) школами</t>
  </si>
  <si>
    <t>1040</t>
  </si>
  <si>
    <t>Надання загальної середньої освіти загальноосвiтнiми школами-iнтернатами, загальноосвітніми санаторними школами-інтернатами</t>
  </si>
  <si>
    <t>1060</t>
  </si>
  <si>
    <t>1070</t>
  </si>
  <si>
    <t>Надання загальної середньої освіти спеціальними загальноосвітніми школами-інтернатами, школами та іншими навчальними закладами для дітей, які потребують корекції фізичного та (або) розумового розвитку</t>
  </si>
  <si>
    <t>1090</t>
  </si>
  <si>
    <t>Надання позашкільної освіти позашкільними закладами освіти, заходи із позашкільної роботи з дітьми</t>
  </si>
  <si>
    <t>1100</t>
  </si>
  <si>
    <t>Надання спеціальної освіти школами естетичного виховання (музичними, художніми, хореографічними, театральними, хоровими, мистецькими)</t>
  </si>
  <si>
    <t>1110</t>
  </si>
  <si>
    <t>Підготовка кадрів професійно-технічними закладами та іншими закладами освіти</t>
  </si>
  <si>
    <t>1150</t>
  </si>
  <si>
    <t>Методичне забезпечення діяльності навчальних закладів</t>
  </si>
  <si>
    <t>1161</t>
  </si>
  <si>
    <t>Забезпечення діяльності інших закладів у сфері освіти</t>
  </si>
  <si>
    <t>1162</t>
  </si>
  <si>
    <t>Інші програми та заходи у сфері освіти</t>
  </si>
  <si>
    <t>2000</t>
  </si>
  <si>
    <t>Охорона здоров`я</t>
  </si>
  <si>
    <t>2010</t>
  </si>
  <si>
    <t>Багатопрофільна стаціонарна медична допомога населенню</t>
  </si>
  <si>
    <t>2020</t>
  </si>
  <si>
    <t>Спеціалізована стаціонарна медична допомога населенню</t>
  </si>
  <si>
    <t>2030</t>
  </si>
  <si>
    <t>Лікарсько-акушерська допомога вагітним, породіллям та новонародженим</t>
  </si>
  <si>
    <t>2080</t>
  </si>
  <si>
    <t>Амбулаторно-поліклінічна допомога населенню, крім первинної медичної допомоги</t>
  </si>
  <si>
    <t>2100</t>
  </si>
  <si>
    <t>Стоматологічна допомога населенню</t>
  </si>
  <si>
    <t>2111</t>
  </si>
  <si>
    <t>Первинна медична допомога населенню, що надається центрами первинної медичної (медико-санітарної) допомоги</t>
  </si>
  <si>
    <t>2113</t>
  </si>
  <si>
    <t>Первинна медична допомога населенню, що надається амбулаторно-поліклінічними закладами (відділеннями)</t>
  </si>
  <si>
    <t>2144</t>
  </si>
  <si>
    <t>Централізовані заходи з лікування хворих на цукровий та нецукровий діабет</t>
  </si>
  <si>
    <t>2146</t>
  </si>
  <si>
    <t>Відшкодування вартості лікарських засобів для лікування окремих захворювань</t>
  </si>
  <si>
    <t>2152</t>
  </si>
  <si>
    <t>Інші програми та заходи у сфері охорони здоров`я</t>
  </si>
  <si>
    <t>3000</t>
  </si>
  <si>
    <t>Соціальний захист та соціальне забезпечення</t>
  </si>
  <si>
    <t>3032</t>
  </si>
  <si>
    <t>Надання пільг окремим категоріям громадян з оплати послуг зв`язку</t>
  </si>
  <si>
    <t>3033</t>
  </si>
  <si>
    <t>Компенсаційні виплати на пільговий проїзд автомобільним транспортом окремим категоріям громадян</t>
  </si>
  <si>
    <t>3036</t>
  </si>
  <si>
    <t>Компенсаційні виплати на пільговий проїзд електротранспортом окремим категоріям громадян</t>
  </si>
  <si>
    <t>3111</t>
  </si>
  <si>
    <t>3112</t>
  </si>
  <si>
    <t>Заходи державної політики з питань дітей та їх соціального захисту</t>
  </si>
  <si>
    <t>3121</t>
  </si>
  <si>
    <t>Утримання та забезпечення діяльності центрів соціальних служб для сім`ї, дітей та молоді</t>
  </si>
  <si>
    <t>3132</t>
  </si>
  <si>
    <t>Утримання клубів для підлітків за місцем проживання</t>
  </si>
  <si>
    <t>3133</t>
  </si>
  <si>
    <t>Інші заходи та заклади молодіжної політики</t>
  </si>
  <si>
    <t>3140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</si>
  <si>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</si>
  <si>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3180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</si>
  <si>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</si>
  <si>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3191</t>
  </si>
  <si>
    <t>Інші видатки на соціальний захист ветеранів війни та праці</t>
  </si>
  <si>
    <t>3192</t>
  </si>
  <si>
    <t>Надання фінансової підтримки громадським організаціям ветеранів і осіб з інвалідністю, діяльність яких має соціальну спрямованість</t>
  </si>
  <si>
    <t>3210</t>
  </si>
  <si>
    <t>Організація та проведення громадських робіт</t>
  </si>
  <si>
    <t>3241</t>
  </si>
  <si>
    <t>Забезпечення діяльності інших закладів у сфері соціального захисту і соціального забезпечення</t>
  </si>
  <si>
    <t>3242</t>
  </si>
  <si>
    <t>Інші заходи у сфері соціального захисту і соціального забезпечення</t>
  </si>
  <si>
    <t>4000</t>
  </si>
  <si>
    <t>Культура i мистецтво</t>
  </si>
  <si>
    <t>4030</t>
  </si>
  <si>
    <t>Забезпечення діяльності бібліотек</t>
  </si>
  <si>
    <t>4040</t>
  </si>
  <si>
    <t>Забезпечення діяльності музеїв i виставок</t>
  </si>
  <si>
    <t>4060</t>
  </si>
  <si>
    <t>Забезпечення діяльності палаців i будинків культури, клубів, центрів дозвілля та iнших клубних закладів</t>
  </si>
  <si>
    <t>4081</t>
  </si>
  <si>
    <t>Забезпечення діяльності інших закладів в галузі культури і мистецтва</t>
  </si>
  <si>
    <t>4082</t>
  </si>
  <si>
    <t>Інші заходи в галузі культури і мистецтва</t>
  </si>
  <si>
    <t>5000</t>
  </si>
  <si>
    <t>Фiзична культура i спорт</t>
  </si>
  <si>
    <t>5011</t>
  </si>
  <si>
    <t>Проведення навчально-тренувальних зборів і змагань з олімпійських видів спорту</t>
  </si>
  <si>
    <t>5012</t>
  </si>
  <si>
    <t>Проведення навчально-тренувальних зборів і змагань з неолімпійських видів спорту</t>
  </si>
  <si>
    <t>5031</t>
  </si>
  <si>
    <t>Утримання та навчально-тренувальна робота комунальних дитячо-юнацьких спортивних шкіл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</si>
  <si>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</si>
  <si>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</si>
  <si>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6000</t>
  </si>
  <si>
    <t>Житлово-комунальне господарство</t>
  </si>
  <si>
    <t>6011</t>
  </si>
  <si>
    <t>Експлуатація та технічне обслуговування житлового фонду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</si>
  <si>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</si>
  <si>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</si>
  <si>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6030</t>
  </si>
  <si>
    <t>Організація благоустрою населених пунктів</t>
  </si>
  <si>
    <t>6090</t>
  </si>
  <si>
    <t>Інша діяльність у сфері житлово-комунального господарства</t>
  </si>
  <si>
    <t>7000</t>
  </si>
  <si>
    <t>Економічна діяльність</t>
  </si>
  <si>
    <t>7130</t>
  </si>
  <si>
    <t>Здійснення заходів із землеустрою</t>
  </si>
  <si>
    <t>7340</t>
  </si>
  <si>
    <t>Проектування, реставрація та охорона пам`яток архітектури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</si>
  <si>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</si>
  <si>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</si>
  <si>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7530</t>
  </si>
  <si>
    <t>Інші заходи у сфері зв`язку, телекомунікації та інформатики</t>
  </si>
  <si>
    <t>7610</t>
  </si>
  <si>
    <t>Сприяння розвитку малого та середнього підприємництва</t>
  </si>
  <si>
    <t>7640</t>
  </si>
  <si>
    <t>Заходи з енергозбереження</t>
  </si>
  <si>
    <t>7680</t>
  </si>
  <si>
    <t>Членські внески до асоціацій органів місцевого самоврядування</t>
  </si>
  <si>
    <t>7693</t>
  </si>
  <si>
    <t>Інші заходи, пов`язані з економічною діяльністю</t>
  </si>
  <si>
    <t>8000</t>
  </si>
  <si>
    <t>Інша діяльність</t>
  </si>
  <si>
    <t>8110</t>
  </si>
  <si>
    <t>Заходи із запобігання та ліквідації надзвичайних ситуацій та наслідків стихійного лиха</t>
  </si>
  <si>
    <t>8210</t>
  </si>
  <si>
    <t>Муніципальні формування з охорони громадського порядку</t>
  </si>
  <si>
    <t>8220</t>
  </si>
  <si>
    <t>Заходи та роботи з мобілізаційної підготовки місцевого значення</t>
  </si>
  <si>
    <t>8230</t>
  </si>
  <si>
    <t>Інші заходи громадського порядку та безпеки</t>
  </si>
  <si>
    <t>8420</t>
  </si>
  <si>
    <t>Інші заходи у сфері засобів масової інформації</t>
  </si>
  <si>
    <t>8600</t>
  </si>
  <si>
    <t>Обслуговування місцевого боргу</t>
  </si>
  <si>
    <t>8700</t>
  </si>
  <si>
    <t>Резервний фонд</t>
  </si>
  <si>
    <t>9000</t>
  </si>
  <si>
    <t>Міжбюджетні трансферти</t>
  </si>
  <si>
    <t>9110</t>
  </si>
  <si>
    <t>Реверсна дотація </t>
  </si>
  <si>
    <t>9210</t>
  </si>
  <si>
    <t>9220</t>
  </si>
  <si>
    <t>9230</t>
  </si>
  <si>
    <t>Субвенція з місцевого бюджету на виплату допомоги сім`ям з дітьми, малозабезпеченим сім`ям, особам, які не мають права на пенсію, особам з інвалідністю, дітям з інвалідністю, тимчасової державної допомоги дітям, тимчасової державної соціальної допомоги не</t>
  </si>
  <si>
    <t>9250</t>
  </si>
  <si>
    <t>9770</t>
  </si>
  <si>
    <t>Інші субвенції з місцевого бюджету</t>
  </si>
  <si>
    <t xml:space="preserve"> </t>
  </si>
  <si>
    <t xml:space="preserve">Усього </t>
  </si>
  <si>
    <t xml:space="preserve"> Уточн. план на рік</t>
  </si>
  <si>
    <t>% викон.</t>
  </si>
  <si>
    <t>Назва</t>
  </si>
  <si>
    <t>Всього (без урахування трансфертів)</t>
  </si>
  <si>
    <t>7411</t>
  </si>
  <si>
    <t>Утримання та розвиток автотранспорту</t>
  </si>
  <si>
    <t>7421</t>
  </si>
  <si>
    <t>Утримання та розвиток наземного електротранспорту</t>
  </si>
  <si>
    <t>Субвенція з місцевого бюджету на здійснення переданих видатків у сфері освіти за рахунок коштів освітньої субвенції</t>
  </si>
  <si>
    <t>Податок на доходи фізичних осіб від оподаткування пенсійних виплат або щомісячного довічного грошового утримання, що сплачується (перераховується) згідно з Податковим кодексом України</t>
  </si>
  <si>
    <t>Рентна плата та плата за використання інших природних ресурсів </t>
  </si>
  <si>
    <t>Рентна плата за користування надрами </t>
  </si>
  <si>
    <t>Рентна плата за користування надрами для видобування корисних копалин загальнодержавного значення </t>
  </si>
  <si>
    <t>Рентна плата за користування надрами для видобування корисних копалин місцевого значення </t>
  </si>
  <si>
    <t>Акцизний податок з вироблених в Україні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</si>
  <si>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</si>
  <si>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 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</si>
  <si>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</si>
  <si>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</si>
  <si>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</si>
  <si>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</si>
  <si>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</si>
  <si>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</si>
  <si>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</si>
  <si>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</si>
  <si>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</si>
  <si>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фізичних осіб </t>
  </si>
  <si>
    <t>Транспортний податок з юридичних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</si>
  <si>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</si>
  <si>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</si>
  <si>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</si>
  <si>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Адміністративний збір за державну реєстрацію речових прав на нерухоме майно та їх обтяжень </t>
  </si>
  <si>
    <t>Плата за скорочення термінів надання послуг у сфері державної реєстрації речових прав на нерухоме майно та їх обтяжень і державної реєстрації юридичних осіб, фізичних осіб - підприємців та громадських формувань, а також плата за надання інших платних посл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</si>
  <si>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</si>
  <si>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</si>
  <si>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Медична субвенція з державного бюджету місцевим бюджетам </t>
  </si>
  <si>
    <t>Субвенція з місцевого бюджету на здійснення переданих видатків у сфері охорони здоров`я за рахунок коштів медичної субвенції,</t>
  </si>
  <si>
    <t>Субвенція з місцевого бюджету на відшкодування вартості лікарських засобів для лікування окремих захворювань за рахунок відповідної субвенції з державного бюджету,</t>
  </si>
  <si>
    <t>Забезпечення належних умов для виховання та розвитку дітей-сиріт і дітей, позбавлених батьківського піклування, в дитячих будинках</t>
  </si>
  <si>
    <t>Утримання закладів, що надають соціальні послуги дітям, які опинились у складних життєвих обставинах, підтримка функціонування дитячих будинків сімейного типу та прийомних сімей</t>
  </si>
  <si>
    <t>Рентна плата за користування надрами в цілях, не пов`язаних з видобуванням корисних копалин </t>
  </si>
  <si>
    <t>Рентна плата за спеціальне використання лісових ресурсів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</si>
  <si>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</si>
  <si>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1120</t>
  </si>
  <si>
    <t>Підготовка кадрів вищими навчальними закладами І-ІІ рівнів акредитації (коледжами, технікумами, училищами)</t>
  </si>
  <si>
    <t>5041</t>
  </si>
  <si>
    <t>Утримання та фінансова підтримка спортивних споруд</t>
  </si>
  <si>
    <t>Спеціальний фонд</t>
  </si>
  <si>
    <t>Кошти за шкоду, що заподіяна на земельних ділянках державної та комунальної власності, які не надані у користування та не передані у власність, внаслідок їх самовільного зайняття, використання не за цільовим призначенням, зняття ґрунтового покриву (родючо</t>
  </si>
  <si>
    <t>Субвенція з державного бюджету місцевим бюджетам на здійснення заходів щодо соціально-економічного розвитку окремих територій</t>
  </si>
  <si>
    <t>Субвенція з місцевого бюджету за рахунок залишку коштів освітньої субвенції, що утворився на початок бюджетного періоду</t>
  </si>
  <si>
    <t xml:space="preserve"> Назва </t>
  </si>
  <si>
    <t xml:space="preserve"> Уточ.пл.</t>
  </si>
  <si>
    <t>% вик.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</si>
  <si>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</si>
  <si>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</si>
  <si>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</si>
  <si>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</si>
  <si>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</si>
  <si>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</si>
  <si>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Надходження коштів пайової участі у розвитку інфраструктури населеного пункту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</si>
  <si>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</si>
  <si>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</si>
  <si>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</si>
  <si>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</si>
  <si>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  </t>
  </si>
  <si>
    <t>Надходження бюджетних установ від реалізації в установленому порядку майна (крім нерухомого майна) </t>
  </si>
  <si>
    <t>Інші джерела власних надходжень бюджетних установ  </t>
  </si>
  <si>
    <t>Благодійні внески, гранти та дарунки </t>
  </si>
  <si>
    <t>Кошти,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об`єктів</t>
  </si>
  <si>
    <t>Доходи від операцій з капіталом  </t>
  </si>
  <si>
    <t>Надходження від продажу основного капіталу  </t>
  </si>
  <si>
    <t>Кошти від відчуження майна, що належить Автономній Республіці Крим та майна, що перебуває в комунальній власності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</si>
  <si>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</si>
  <si>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</si>
  <si>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</si>
  <si>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Кошти від продажу прав на земельні ділянки несільськогосподарського призначення, що перебувають у державній або комунальній власності, та прав на земельні ділянки, які знаходяться на території Автономної Республіки Крим</t>
  </si>
  <si>
    <t>Цільові фонди  </t>
  </si>
  <si>
    <t>Цільові фонди, утворені Верховною Радою Автономної Республіки Крим, органами місцевого самоврядування та місцевими органами виконавчої влади  </t>
  </si>
  <si>
    <t>3104</t>
  </si>
  <si>
    <t>Забезпечення соціальними послугами за місцем проживання громадян, які не здатні до самообслуговування у зв`язку з похилим віком, хворобою, інвалідністю</t>
  </si>
  <si>
    <t>6012</t>
  </si>
  <si>
    <t>Забезпечення діяльності з виробництва, транспортування, постачання теплової енергії</t>
  </si>
  <si>
    <t>7310</t>
  </si>
  <si>
    <t>Будівництво об`єктів житлово-комунального господарства</t>
  </si>
  <si>
    <t>7321</t>
  </si>
  <si>
    <t>Будівництво освітніх установ та закладів</t>
  </si>
  <si>
    <t>7323</t>
  </si>
  <si>
    <t>Будівництво установ та закладів соціальної сфери</t>
  </si>
  <si>
    <t>7325</t>
  </si>
  <si>
    <t>Будівництво споруд, установ та закладів фізичної культури і спорту</t>
  </si>
  <si>
    <t>7330</t>
  </si>
  <si>
    <t>Будівництво1 інших об`єктів комунальної власності</t>
  </si>
  <si>
    <t>7350</t>
  </si>
  <si>
    <t>Розроблення схем планування та забудови територій (містобудівної документації)</t>
  </si>
  <si>
    <t>7363</t>
  </si>
  <si>
    <t>Виконання інвестиційних проектів в рамках здійснення заходів щодо соціально-економічного розвитку окремих територій</t>
  </si>
  <si>
    <t>7370</t>
  </si>
  <si>
    <t>Реалізація інших заходів щодо соціально-економічного розвитку територій</t>
  </si>
  <si>
    <t>7426</t>
  </si>
  <si>
    <t>Інші заходи у сфері електротранспорту</t>
  </si>
  <si>
    <t>7670</t>
  </si>
  <si>
    <t>Внески до статутного капіталу суб`єктів господарювання</t>
  </si>
  <si>
    <t>7691</t>
  </si>
  <si>
    <t>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місцевого</t>
  </si>
  <si>
    <t>8340</t>
  </si>
  <si>
    <t>Природоохоронні заходи за рахунок цільових фондів</t>
  </si>
  <si>
    <t>9750</t>
  </si>
  <si>
    <t>Субвенція з місцевого бюджету на співфінансування інвестиційних проектів</t>
  </si>
  <si>
    <t>ДОХОДИ</t>
  </si>
  <si>
    <t>ПРОФІНАНСОВАНО  ВИДАТКИ</t>
  </si>
  <si>
    <t>Надходження коштів від Державного фонду дорогоцінних металів і дорогоцінного каміння  </t>
  </si>
  <si>
    <t>Збір за забруднення навколишнього природного середовища  </t>
  </si>
  <si>
    <t>Надходження від сплати збору за забруднення навколишнього природного середовища фізичними особами  </t>
  </si>
  <si>
    <t>Оперативна інформація про надходження та використання коштів  бюджету                    міста Кропивницького за період з 01.01.2019 по 15.03.2019 р.</t>
  </si>
</sst>
</file>

<file path=xl/styles.xml><?xml version="1.0" encoding="utf-8"?>
<styleSheet xmlns="http://schemas.openxmlformats.org/spreadsheetml/2006/main">
  <numFmts count="2">
    <numFmt numFmtId="164" formatCode="_-* #,##0.00_р_._-;\-* #,##0.00_р_._-;_-* &quot;-&quot;??_р_._-;_-@_-"/>
    <numFmt numFmtId="165" formatCode="0.0"/>
  </numFmts>
  <fonts count="9">
    <font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165" fontId="0" fillId="0" borderId="0" xfId="1" applyNumberFormat="1" applyFont="1"/>
    <xf numFmtId="165" fontId="2" fillId="0" borderId="1" xfId="0" applyNumberFormat="1" applyFont="1" applyBorder="1" applyAlignment="1">
      <alignment horizontal="center" vertical="center" wrapText="1"/>
    </xf>
    <xf numFmtId="165" fontId="0" fillId="0" borderId="0" xfId="0" applyNumberFormat="1"/>
    <xf numFmtId="0" fontId="0" fillId="0" borderId="2" xfId="0" applyBorder="1"/>
    <xf numFmtId="0" fontId="3" fillId="0" borderId="0" xfId="0" applyFont="1" applyAlignment="1">
      <alignment horizontal="center" shrinkToFit="1"/>
    </xf>
    <xf numFmtId="0" fontId="3" fillId="0" borderId="0" xfId="0" applyFont="1" applyAlignment="1">
      <alignment horizontal="center" wrapText="1" shrinkToFit="1"/>
    </xf>
    <xf numFmtId="0" fontId="5" fillId="0" borderId="1" xfId="3" applyFont="1" applyBorder="1" applyAlignment="1">
      <alignment horizontal="center"/>
    </xf>
    <xf numFmtId="0" fontId="5" fillId="2" borderId="1" xfId="4" applyFont="1" applyFill="1" applyBorder="1" applyAlignment="1">
      <alignment vertical="center" wrapText="1"/>
    </xf>
    <xf numFmtId="0" fontId="1" fillId="0" borderId="1" xfId="4" applyBorder="1" applyAlignment="1">
      <alignment vertical="center" wrapText="1"/>
    </xf>
    <xf numFmtId="0" fontId="5" fillId="2" borderId="1" xfId="5" quotePrefix="1" applyFont="1" applyFill="1" applyBorder="1" applyAlignment="1">
      <alignment vertical="center" wrapText="1"/>
    </xf>
    <xf numFmtId="0" fontId="5" fillId="2" borderId="1" xfId="5" applyFont="1" applyFill="1" applyBorder="1" applyAlignment="1">
      <alignment vertical="center" wrapText="1"/>
    </xf>
    <xf numFmtId="0" fontId="1" fillId="0" borderId="1" xfId="5" applyBorder="1" applyAlignment="1">
      <alignment vertical="center" wrapText="1"/>
    </xf>
    <xf numFmtId="0" fontId="2" fillId="0" borderId="1" xfId="5" applyFont="1" applyBorder="1" applyAlignment="1">
      <alignment horizontal="center" vertical="center" wrapText="1"/>
    </xf>
    <xf numFmtId="0" fontId="5" fillId="2" borderId="1" xfId="4" quotePrefix="1" applyFont="1" applyFill="1" applyBorder="1" applyAlignment="1">
      <alignment horizontal="center" vertical="center" wrapText="1"/>
    </xf>
    <xf numFmtId="0" fontId="1" fillId="0" borderId="1" xfId="4" quotePrefix="1" applyBorder="1" applyAlignment="1">
      <alignment horizontal="center" vertical="center" wrapText="1"/>
    </xf>
    <xf numFmtId="0" fontId="5" fillId="2" borderId="1" xfId="5" quotePrefix="1" applyFont="1" applyFill="1" applyBorder="1" applyAlignment="1">
      <alignment horizontal="center" vertical="center" wrapText="1"/>
    </xf>
    <xf numFmtId="0" fontId="1" fillId="0" borderId="1" xfId="5" quotePrefix="1" applyBorder="1" applyAlignment="1">
      <alignment horizontal="center" vertical="center" wrapText="1"/>
    </xf>
    <xf numFmtId="165" fontId="0" fillId="0" borderId="1" xfId="0" applyNumberFormat="1" applyBorder="1"/>
    <xf numFmtId="0" fontId="0" fillId="2" borderId="1" xfId="0" applyFill="1" applyBorder="1"/>
    <xf numFmtId="165" fontId="0" fillId="2" borderId="1" xfId="0" applyNumberFormat="1" applyFill="1" applyBorder="1"/>
    <xf numFmtId="0" fontId="0" fillId="0" borderId="1" xfId="0" applyBorder="1" applyAlignment="1">
      <alignment wrapText="1"/>
    </xf>
    <xf numFmtId="165" fontId="5" fillId="2" borderId="1" xfId="0" applyNumberFormat="1" applyFont="1" applyFill="1" applyBorder="1" applyAlignment="1">
      <alignment vertical="center" wrapText="1"/>
    </xf>
    <xf numFmtId="165" fontId="0" fillId="0" borderId="1" xfId="0" applyNumberFormat="1" applyBorder="1" applyAlignment="1">
      <alignment vertical="center" wrapText="1"/>
    </xf>
    <xf numFmtId="0" fontId="7" fillId="0" borderId="0" xfId="0" applyFont="1" applyAlignment="1">
      <alignment horizontal="center"/>
    </xf>
    <xf numFmtId="0" fontId="6" fillId="0" borderId="0" xfId="0" applyFont="1" applyAlignment="1"/>
    <xf numFmtId="0" fontId="3" fillId="0" borderId="0" xfId="0" applyFont="1" applyAlignment="1">
      <alignment horizontal="center" wrapText="1" shrinkToFit="1"/>
    </xf>
    <xf numFmtId="0" fontId="7" fillId="0" borderId="0" xfId="0" applyFont="1" applyAlignment="1">
      <alignment horizontal="center" shrinkToFit="1"/>
    </xf>
    <xf numFmtId="0" fontId="3" fillId="0" borderId="0" xfId="0" applyFont="1" applyAlignment="1">
      <alignment horizontal="center" wrapText="1"/>
    </xf>
    <xf numFmtId="0" fontId="8" fillId="0" borderId="0" xfId="0" applyFont="1"/>
    <xf numFmtId="165" fontId="8" fillId="0" borderId="0" xfId="0" applyNumberFormat="1" applyFont="1"/>
  </cellXfs>
  <cellStyles count="6">
    <cellStyle name="Обычный" xfId="0" builtinId="0"/>
    <cellStyle name="Обычный 2" xfId="2"/>
    <cellStyle name="Обычный 3" xfId="3"/>
    <cellStyle name="Обычный 4" xfId="4"/>
    <cellStyle name="Обычный 5" xfId="5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93"/>
  <sheetViews>
    <sheetView tabSelected="1" workbookViewId="0">
      <selection activeCell="D8" sqref="D8"/>
    </sheetView>
  </sheetViews>
  <sheetFormatPr defaultRowHeight="12.75"/>
  <cols>
    <col min="1" max="1" width="0.140625" customWidth="1"/>
    <col min="2" max="2" width="10.5703125" customWidth="1"/>
    <col min="3" max="3" width="53.7109375" style="6" customWidth="1"/>
    <col min="4" max="4" width="13.42578125" style="9" customWidth="1"/>
    <col min="5" max="6" width="11.7109375" style="9" customWidth="1"/>
    <col min="7" max="7" width="8.5703125" customWidth="1"/>
  </cols>
  <sheetData>
    <row r="1" spans="1:6" ht="37.5" customHeight="1">
      <c r="A1" s="32" t="s">
        <v>331</v>
      </c>
      <c r="B1" s="32"/>
      <c r="C1" s="32"/>
      <c r="D1" s="32"/>
      <c r="E1" s="32"/>
      <c r="F1" s="32"/>
    </row>
    <row r="2" spans="1:6" ht="9" customHeight="1">
      <c r="A2" s="12"/>
      <c r="B2" s="12"/>
      <c r="C2" s="12"/>
      <c r="D2" s="12"/>
      <c r="E2" s="12"/>
      <c r="F2" s="12"/>
    </row>
    <row r="3" spans="1:6" ht="15.75" customHeight="1">
      <c r="A3" s="12"/>
      <c r="B3" s="12"/>
      <c r="C3" s="32" t="s">
        <v>326</v>
      </c>
      <c r="D3" s="32"/>
      <c r="E3" s="32"/>
      <c r="F3" s="12"/>
    </row>
    <row r="4" spans="1:6" ht="6.75" customHeight="1">
      <c r="A4" s="11"/>
      <c r="B4" s="11"/>
      <c r="C4" s="12"/>
      <c r="D4" s="11"/>
      <c r="E4" s="11"/>
      <c r="F4" s="11"/>
    </row>
    <row r="5" spans="1:6" ht="13.5" customHeight="1">
      <c r="A5" s="11"/>
      <c r="B5" s="33" t="s">
        <v>46</v>
      </c>
      <c r="C5" s="33"/>
      <c r="D5" s="33"/>
      <c r="E5" s="33"/>
      <c r="F5" s="33"/>
    </row>
    <row r="6" spans="1:6">
      <c r="F6" s="9" t="s">
        <v>45</v>
      </c>
    </row>
    <row r="7" spans="1:6" s="5" customFormat="1" ht="26.25" customHeight="1">
      <c r="A7" s="3"/>
      <c r="B7" s="4" t="s">
        <v>0</v>
      </c>
      <c r="C7" s="1" t="s">
        <v>219</v>
      </c>
      <c r="D7" s="8" t="s">
        <v>217</v>
      </c>
      <c r="E7" s="8" t="s">
        <v>1</v>
      </c>
      <c r="F7" s="8" t="s">
        <v>218</v>
      </c>
    </row>
    <row r="8" spans="1:6">
      <c r="A8" s="2"/>
      <c r="B8" s="2">
        <v>10000000</v>
      </c>
      <c r="C8" s="27" t="s">
        <v>2</v>
      </c>
      <c r="D8" s="24">
        <v>323663.45</v>
      </c>
      <c r="E8" s="24">
        <v>264690.84548000002</v>
      </c>
      <c r="F8" s="24">
        <f t="shared" ref="F8:F71" si="0">IF(D8=0,0,E8/D8*100)</f>
        <v>81.779652747321336</v>
      </c>
    </row>
    <row r="9" spans="1:6" ht="25.5">
      <c r="A9" s="2"/>
      <c r="B9" s="2">
        <v>11000000</v>
      </c>
      <c r="C9" s="27" t="s">
        <v>3</v>
      </c>
      <c r="D9" s="24">
        <v>226771.25</v>
      </c>
      <c r="E9" s="24">
        <v>184140.70215999999</v>
      </c>
      <c r="F9" s="24">
        <f t="shared" si="0"/>
        <v>81.201079131503661</v>
      </c>
    </row>
    <row r="10" spans="1:6">
      <c r="A10" s="2"/>
      <c r="B10" s="2">
        <v>11010000</v>
      </c>
      <c r="C10" s="27" t="s">
        <v>4</v>
      </c>
      <c r="D10" s="24">
        <v>225879.25</v>
      </c>
      <c r="E10" s="24">
        <v>184032.01029000001</v>
      </c>
      <c r="F10" s="24">
        <f t="shared" si="0"/>
        <v>81.473623756940938</v>
      </c>
    </row>
    <row r="11" spans="1:6" ht="38.25">
      <c r="A11" s="2"/>
      <c r="B11" s="2">
        <v>11010100</v>
      </c>
      <c r="C11" s="27" t="s">
        <v>5</v>
      </c>
      <c r="D11" s="24">
        <v>181468.05000000002</v>
      </c>
      <c r="E11" s="24">
        <v>157126.27230000001</v>
      </c>
      <c r="F11" s="24">
        <f t="shared" si="0"/>
        <v>86.586190957581792</v>
      </c>
    </row>
    <row r="12" spans="1:6" ht="51">
      <c r="A12" s="2"/>
      <c r="B12" s="2">
        <v>11010200</v>
      </c>
      <c r="C12" s="27" t="s">
        <v>6</v>
      </c>
      <c r="D12" s="24">
        <v>31010.5</v>
      </c>
      <c r="E12" s="24">
        <v>17657.804090000001</v>
      </c>
      <c r="F12" s="24">
        <f t="shared" si="0"/>
        <v>56.94137176117767</v>
      </c>
    </row>
    <row r="13" spans="1:6" ht="38.25">
      <c r="A13" s="2"/>
      <c r="B13" s="2">
        <v>11010400</v>
      </c>
      <c r="C13" s="27" t="s">
        <v>7</v>
      </c>
      <c r="D13" s="24">
        <v>10300</v>
      </c>
      <c r="E13" s="24">
        <v>4731.5548499999995</v>
      </c>
      <c r="F13" s="24">
        <f t="shared" si="0"/>
        <v>45.937425728155333</v>
      </c>
    </row>
    <row r="14" spans="1:6" ht="25.5">
      <c r="A14" s="2"/>
      <c r="B14" s="2">
        <v>11010500</v>
      </c>
      <c r="C14" s="27" t="s">
        <v>8</v>
      </c>
      <c r="D14" s="24">
        <v>2610.7000000000003</v>
      </c>
      <c r="E14" s="24">
        <v>4516.3790499999996</v>
      </c>
      <c r="F14" s="24">
        <f t="shared" si="0"/>
        <v>172.99494579997699</v>
      </c>
    </row>
    <row r="15" spans="1:6" ht="52.5" customHeight="1">
      <c r="A15" s="2"/>
      <c r="B15" s="2">
        <v>11010900</v>
      </c>
      <c r="C15" s="27" t="s">
        <v>226</v>
      </c>
      <c r="D15" s="24">
        <v>490</v>
      </c>
      <c r="E15" s="24">
        <v>0</v>
      </c>
      <c r="F15" s="24">
        <f t="shared" si="0"/>
        <v>0</v>
      </c>
    </row>
    <row r="16" spans="1:6">
      <c r="A16" s="2"/>
      <c r="B16" s="2">
        <v>11020000</v>
      </c>
      <c r="C16" s="27" t="s">
        <v>9</v>
      </c>
      <c r="D16" s="24">
        <v>892</v>
      </c>
      <c r="E16" s="24">
        <v>108.69186999999999</v>
      </c>
      <c r="F16" s="24">
        <f t="shared" si="0"/>
        <v>12.18518721973094</v>
      </c>
    </row>
    <row r="17" spans="1:6" ht="25.5">
      <c r="A17" s="2"/>
      <c r="B17" s="2">
        <v>11020200</v>
      </c>
      <c r="C17" s="27" t="s">
        <v>10</v>
      </c>
      <c r="D17" s="24">
        <v>892</v>
      </c>
      <c r="E17" s="24">
        <v>108.69186999999999</v>
      </c>
      <c r="F17" s="24">
        <f t="shared" si="0"/>
        <v>12.18518721973094</v>
      </c>
    </row>
    <row r="18" spans="1:6" ht="25.5">
      <c r="A18" s="2"/>
      <c r="B18" s="2">
        <v>13000000</v>
      </c>
      <c r="C18" s="27" t="s">
        <v>227</v>
      </c>
      <c r="D18" s="24">
        <v>0</v>
      </c>
      <c r="E18" s="24">
        <v>59.279130000000002</v>
      </c>
      <c r="F18" s="24">
        <f t="shared" si="0"/>
        <v>0</v>
      </c>
    </row>
    <row r="19" spans="1:6">
      <c r="A19" s="2"/>
      <c r="B19" s="2">
        <v>13010000</v>
      </c>
      <c r="C19" s="27" t="s">
        <v>258</v>
      </c>
      <c r="D19" s="24">
        <v>0</v>
      </c>
      <c r="E19" s="24">
        <v>1.038</v>
      </c>
      <c r="F19" s="24">
        <f t="shared" si="0"/>
        <v>0</v>
      </c>
    </row>
    <row r="20" spans="1:6" ht="51">
      <c r="A20" s="2"/>
      <c r="B20" s="2">
        <v>13010200</v>
      </c>
      <c r="C20" s="27" t="s">
        <v>259</v>
      </c>
      <c r="D20" s="24">
        <v>0</v>
      </c>
      <c r="E20" s="24">
        <v>1.038</v>
      </c>
      <c r="F20" s="24">
        <f t="shared" si="0"/>
        <v>0</v>
      </c>
    </row>
    <row r="21" spans="1:6">
      <c r="A21" s="2"/>
      <c r="B21" s="2">
        <v>13030000</v>
      </c>
      <c r="C21" s="27" t="s">
        <v>228</v>
      </c>
      <c r="D21" s="24">
        <v>0</v>
      </c>
      <c r="E21" s="24">
        <v>58.241129999999998</v>
      </c>
      <c r="F21" s="24">
        <f t="shared" si="0"/>
        <v>0</v>
      </c>
    </row>
    <row r="22" spans="1:6" ht="24" customHeight="1">
      <c r="A22" s="2"/>
      <c r="B22" s="2">
        <v>13030100</v>
      </c>
      <c r="C22" s="27" t="s">
        <v>229</v>
      </c>
      <c r="D22" s="24">
        <v>0</v>
      </c>
      <c r="E22" s="24">
        <v>1.1343300000000001</v>
      </c>
      <c r="F22" s="24">
        <f t="shared" si="0"/>
        <v>0</v>
      </c>
    </row>
    <row r="23" spans="1:6" ht="25.5">
      <c r="A23" s="2"/>
      <c r="B23" s="2">
        <v>13030200</v>
      </c>
      <c r="C23" s="27" t="s">
        <v>230</v>
      </c>
      <c r="D23" s="24">
        <v>0</v>
      </c>
      <c r="E23" s="24">
        <v>57.095739999999999</v>
      </c>
      <c r="F23" s="24">
        <f t="shared" si="0"/>
        <v>0</v>
      </c>
    </row>
    <row r="24" spans="1:6" ht="25.5">
      <c r="A24" s="2"/>
      <c r="B24" s="2">
        <v>13030600</v>
      </c>
      <c r="C24" s="27" t="s">
        <v>257</v>
      </c>
      <c r="D24" s="24">
        <v>0</v>
      </c>
      <c r="E24" s="24">
        <v>1.106E-2</v>
      </c>
      <c r="F24" s="24">
        <f t="shared" si="0"/>
        <v>0</v>
      </c>
    </row>
    <row r="25" spans="1:6">
      <c r="A25" s="2"/>
      <c r="B25" s="2">
        <v>14000000</v>
      </c>
      <c r="C25" s="27" t="s">
        <v>11</v>
      </c>
      <c r="D25" s="24">
        <v>30885</v>
      </c>
      <c r="E25" s="24">
        <v>10522.44772</v>
      </c>
      <c r="F25" s="24">
        <f t="shared" si="0"/>
        <v>34.069767589444716</v>
      </c>
    </row>
    <row r="26" spans="1:6" ht="25.5">
      <c r="A26" s="2"/>
      <c r="B26" s="2">
        <v>14020000</v>
      </c>
      <c r="C26" s="27" t="s">
        <v>231</v>
      </c>
      <c r="D26" s="24">
        <v>3105</v>
      </c>
      <c r="E26" s="24">
        <v>0</v>
      </c>
      <c r="F26" s="24">
        <f t="shared" si="0"/>
        <v>0</v>
      </c>
    </row>
    <row r="27" spans="1:6">
      <c r="A27" s="2"/>
      <c r="B27" s="2">
        <v>14021900</v>
      </c>
      <c r="C27" s="27" t="s">
        <v>12</v>
      </c>
      <c r="D27" s="24">
        <v>3105</v>
      </c>
      <c r="E27" s="24">
        <v>0</v>
      </c>
      <c r="F27" s="24">
        <f t="shared" si="0"/>
        <v>0</v>
      </c>
    </row>
    <row r="28" spans="1:6" ht="25.5">
      <c r="A28" s="2"/>
      <c r="B28" s="2">
        <v>14030000</v>
      </c>
      <c r="C28" s="27" t="s">
        <v>13</v>
      </c>
      <c r="D28" s="24">
        <v>11280</v>
      </c>
      <c r="E28" s="24">
        <v>0</v>
      </c>
      <c r="F28" s="24">
        <f t="shared" si="0"/>
        <v>0</v>
      </c>
    </row>
    <row r="29" spans="1:6">
      <c r="A29" s="2"/>
      <c r="B29" s="2">
        <v>14031900</v>
      </c>
      <c r="C29" s="27" t="s">
        <v>12</v>
      </c>
      <c r="D29" s="24">
        <v>11280</v>
      </c>
      <c r="E29" s="24">
        <v>0</v>
      </c>
      <c r="F29" s="24">
        <f t="shared" si="0"/>
        <v>0</v>
      </c>
    </row>
    <row r="30" spans="1:6" ht="23.25" customHeight="1">
      <c r="A30" s="2"/>
      <c r="B30" s="2">
        <v>14040000</v>
      </c>
      <c r="C30" s="27" t="s">
        <v>232</v>
      </c>
      <c r="D30" s="24">
        <v>16500</v>
      </c>
      <c r="E30" s="24">
        <v>10522.44772</v>
      </c>
      <c r="F30" s="24">
        <f t="shared" si="0"/>
        <v>63.772410424242423</v>
      </c>
    </row>
    <row r="31" spans="1:6">
      <c r="A31" s="2"/>
      <c r="B31" s="2">
        <v>18000000</v>
      </c>
      <c r="C31" s="27" t="s">
        <v>233</v>
      </c>
      <c r="D31" s="24">
        <v>66007.199999999997</v>
      </c>
      <c r="E31" s="24">
        <v>69968.416469999996</v>
      </c>
      <c r="F31" s="24">
        <f t="shared" si="0"/>
        <v>106.00118846125876</v>
      </c>
    </row>
    <row r="32" spans="1:6">
      <c r="A32" s="2"/>
      <c r="B32" s="2">
        <v>18010000</v>
      </c>
      <c r="C32" s="27" t="s">
        <v>234</v>
      </c>
      <c r="D32" s="24">
        <v>28962.55</v>
      </c>
      <c r="E32" s="24">
        <v>23884.730680000001</v>
      </c>
      <c r="F32" s="24">
        <f t="shared" si="0"/>
        <v>82.467637276413853</v>
      </c>
    </row>
    <row r="33" spans="1:6" ht="38.25">
      <c r="A33" s="2"/>
      <c r="B33" s="2">
        <v>18010100</v>
      </c>
      <c r="C33" s="27" t="s">
        <v>235</v>
      </c>
      <c r="D33" s="24">
        <v>47.4</v>
      </c>
      <c r="E33" s="24">
        <v>34.55762</v>
      </c>
      <c r="F33" s="24">
        <f t="shared" si="0"/>
        <v>72.906371308016887</v>
      </c>
    </row>
    <row r="34" spans="1:6" ht="38.25">
      <c r="A34" s="2"/>
      <c r="B34" s="2">
        <v>18010200</v>
      </c>
      <c r="C34" s="27" t="s">
        <v>236</v>
      </c>
      <c r="D34" s="24">
        <v>0</v>
      </c>
      <c r="E34" s="24">
        <v>199.67581000000001</v>
      </c>
      <c r="F34" s="24">
        <f t="shared" si="0"/>
        <v>0</v>
      </c>
    </row>
    <row r="35" spans="1:6" ht="38.25">
      <c r="A35" s="2"/>
      <c r="B35" s="2">
        <v>18010300</v>
      </c>
      <c r="C35" s="27" t="s">
        <v>237</v>
      </c>
      <c r="D35" s="24">
        <v>64.3</v>
      </c>
      <c r="E35" s="24">
        <v>110.1644</v>
      </c>
      <c r="F35" s="24">
        <f t="shared" si="0"/>
        <v>171.32877138413687</v>
      </c>
    </row>
    <row r="36" spans="1:6" ht="38.25">
      <c r="A36" s="2"/>
      <c r="B36" s="2">
        <v>18010400</v>
      </c>
      <c r="C36" s="27" t="s">
        <v>238</v>
      </c>
      <c r="D36" s="24">
        <v>0</v>
      </c>
      <c r="E36" s="24">
        <v>1081.7775900000001</v>
      </c>
      <c r="F36" s="24">
        <f t="shared" si="0"/>
        <v>0</v>
      </c>
    </row>
    <row r="37" spans="1:6">
      <c r="A37" s="2"/>
      <c r="B37" s="2">
        <v>18010500</v>
      </c>
      <c r="C37" s="27" t="s">
        <v>239</v>
      </c>
      <c r="D37" s="24">
        <v>8775</v>
      </c>
      <c r="E37" s="24">
        <v>8344.1229199999998</v>
      </c>
      <c r="F37" s="24">
        <f t="shared" si="0"/>
        <v>95.089719886039887</v>
      </c>
    </row>
    <row r="38" spans="1:6">
      <c r="A38" s="2"/>
      <c r="B38" s="2">
        <v>18010600</v>
      </c>
      <c r="C38" s="27" t="s">
        <v>240</v>
      </c>
      <c r="D38" s="24">
        <v>15421.6</v>
      </c>
      <c r="E38" s="24">
        <v>11788.203810000001</v>
      </c>
      <c r="F38" s="24">
        <f t="shared" si="0"/>
        <v>76.439564053016554</v>
      </c>
    </row>
    <row r="39" spans="1:6">
      <c r="A39" s="2"/>
      <c r="B39" s="2">
        <v>18010700</v>
      </c>
      <c r="C39" s="27" t="s">
        <v>241</v>
      </c>
      <c r="D39" s="24">
        <v>876</v>
      </c>
      <c r="E39" s="24">
        <v>344.63276000000002</v>
      </c>
      <c r="F39" s="24">
        <f t="shared" si="0"/>
        <v>39.341639269406393</v>
      </c>
    </row>
    <row r="40" spans="1:6">
      <c r="A40" s="2"/>
      <c r="B40" s="2">
        <v>18010900</v>
      </c>
      <c r="C40" s="27" t="s">
        <v>242</v>
      </c>
      <c r="D40" s="24">
        <v>3549</v>
      </c>
      <c r="E40" s="24">
        <v>1613.6474499999999</v>
      </c>
      <c r="F40" s="24">
        <f t="shared" si="0"/>
        <v>45.467665539588616</v>
      </c>
    </row>
    <row r="41" spans="1:6">
      <c r="A41" s="2"/>
      <c r="B41" s="2">
        <v>18011000</v>
      </c>
      <c r="C41" s="27" t="s">
        <v>243</v>
      </c>
      <c r="D41" s="24">
        <v>0</v>
      </c>
      <c r="E41" s="24">
        <v>90.519990000000007</v>
      </c>
      <c r="F41" s="24">
        <f t="shared" si="0"/>
        <v>0</v>
      </c>
    </row>
    <row r="42" spans="1:6">
      <c r="A42" s="2"/>
      <c r="B42" s="2">
        <v>18011100</v>
      </c>
      <c r="C42" s="27" t="s">
        <v>244</v>
      </c>
      <c r="D42" s="24">
        <v>229.25</v>
      </c>
      <c r="E42" s="24">
        <v>277.42833000000002</v>
      </c>
      <c r="F42" s="24">
        <f t="shared" si="0"/>
        <v>121.01562922573609</v>
      </c>
    </row>
    <row r="43" spans="1:6">
      <c r="A43" s="2"/>
      <c r="B43" s="2">
        <v>18030000</v>
      </c>
      <c r="C43" s="27" t="s">
        <v>14</v>
      </c>
      <c r="D43" s="24">
        <v>39.6</v>
      </c>
      <c r="E43" s="24">
        <v>55.670070000000003</v>
      </c>
      <c r="F43" s="24">
        <f t="shared" si="0"/>
        <v>140.58098484848486</v>
      </c>
    </row>
    <row r="44" spans="1:6">
      <c r="A44" s="2"/>
      <c r="B44" s="2">
        <v>18030100</v>
      </c>
      <c r="C44" s="27" t="s">
        <v>15</v>
      </c>
      <c r="D44" s="24">
        <v>17.100000000000001</v>
      </c>
      <c r="E44" s="24">
        <v>26.927509999999998</v>
      </c>
      <c r="F44" s="24">
        <f t="shared" si="0"/>
        <v>157.47081871345029</v>
      </c>
    </row>
    <row r="45" spans="1:6">
      <c r="A45" s="2"/>
      <c r="B45" s="2">
        <v>18030200</v>
      </c>
      <c r="C45" s="27" t="s">
        <v>16</v>
      </c>
      <c r="D45" s="24">
        <v>22.5</v>
      </c>
      <c r="E45" s="24">
        <v>28.742560000000001</v>
      </c>
      <c r="F45" s="24">
        <f t="shared" si="0"/>
        <v>127.74471111111112</v>
      </c>
    </row>
    <row r="46" spans="1:6">
      <c r="A46" s="2"/>
      <c r="B46" s="2">
        <v>18050000</v>
      </c>
      <c r="C46" s="27" t="s">
        <v>17</v>
      </c>
      <c r="D46" s="24">
        <v>37005.050000000003</v>
      </c>
      <c r="E46" s="24">
        <v>46028.015720000003</v>
      </c>
      <c r="F46" s="24">
        <f t="shared" si="0"/>
        <v>124.38306587884627</v>
      </c>
    </row>
    <row r="47" spans="1:6">
      <c r="A47" s="2"/>
      <c r="B47" s="2">
        <v>18050300</v>
      </c>
      <c r="C47" s="27" t="s">
        <v>18</v>
      </c>
      <c r="D47" s="24">
        <v>6589.2</v>
      </c>
      <c r="E47" s="24">
        <v>8793.2458699999988</v>
      </c>
      <c r="F47" s="24">
        <f t="shared" si="0"/>
        <v>133.44936972621863</v>
      </c>
    </row>
    <row r="48" spans="1:6">
      <c r="A48" s="2"/>
      <c r="B48" s="2">
        <v>18050400</v>
      </c>
      <c r="C48" s="27" t="s">
        <v>19</v>
      </c>
      <c r="D48" s="24">
        <v>30408.350000000002</v>
      </c>
      <c r="E48" s="24">
        <v>37233.439979999996</v>
      </c>
      <c r="F48" s="24">
        <f t="shared" si="0"/>
        <v>122.44478894777255</v>
      </c>
    </row>
    <row r="49" spans="1:6" ht="53.25" customHeight="1">
      <c r="A49" s="2"/>
      <c r="B49" s="2">
        <v>18050500</v>
      </c>
      <c r="C49" s="27" t="s">
        <v>245</v>
      </c>
      <c r="D49" s="24">
        <v>7.5</v>
      </c>
      <c r="E49" s="24">
        <v>1.3298699999999999</v>
      </c>
      <c r="F49" s="24">
        <f t="shared" si="0"/>
        <v>17.731599999999997</v>
      </c>
    </row>
    <row r="50" spans="1:6">
      <c r="A50" s="2"/>
      <c r="B50" s="2">
        <v>20000000</v>
      </c>
      <c r="C50" s="27" t="s">
        <v>20</v>
      </c>
      <c r="D50" s="24">
        <v>6558.45</v>
      </c>
      <c r="E50" s="24">
        <v>5450.4033899999995</v>
      </c>
      <c r="F50" s="24">
        <f t="shared" si="0"/>
        <v>83.105053633099274</v>
      </c>
    </row>
    <row r="51" spans="1:6">
      <c r="A51" s="2"/>
      <c r="B51" s="2">
        <v>21000000</v>
      </c>
      <c r="C51" s="27" t="s">
        <v>21</v>
      </c>
      <c r="D51" s="24">
        <v>144.25</v>
      </c>
      <c r="E51" s="24">
        <v>256.15978999999999</v>
      </c>
      <c r="F51" s="24">
        <f t="shared" si="0"/>
        <v>177.58044367417676</v>
      </c>
    </row>
    <row r="52" spans="1:6">
      <c r="A52" s="2"/>
      <c r="B52" s="2">
        <v>21080000</v>
      </c>
      <c r="C52" s="27" t="s">
        <v>22</v>
      </c>
      <c r="D52" s="24">
        <v>144.25</v>
      </c>
      <c r="E52" s="24">
        <v>256.15978999999999</v>
      </c>
      <c r="F52" s="24">
        <f t="shared" si="0"/>
        <v>177.58044367417676</v>
      </c>
    </row>
    <row r="53" spans="1:6">
      <c r="A53" s="2"/>
      <c r="B53" s="2">
        <v>21081100</v>
      </c>
      <c r="C53" s="27" t="s">
        <v>23</v>
      </c>
      <c r="D53" s="24">
        <v>82.95</v>
      </c>
      <c r="E53" s="24">
        <v>223.05048000000002</v>
      </c>
      <c r="F53" s="24">
        <f t="shared" si="0"/>
        <v>268.89750452079568</v>
      </c>
    </row>
    <row r="54" spans="1:6" ht="38.25">
      <c r="A54" s="2"/>
      <c r="B54" s="2">
        <v>21081500</v>
      </c>
      <c r="C54" s="27" t="s">
        <v>246</v>
      </c>
      <c r="D54" s="24">
        <v>61.300000000000004</v>
      </c>
      <c r="E54" s="24">
        <v>33.109310000000001</v>
      </c>
      <c r="F54" s="24">
        <f t="shared" si="0"/>
        <v>54.011924959216962</v>
      </c>
    </row>
    <row r="55" spans="1:6" ht="25.5">
      <c r="A55" s="2"/>
      <c r="B55" s="2">
        <v>22000000</v>
      </c>
      <c r="C55" s="27" t="s">
        <v>24</v>
      </c>
      <c r="D55" s="24">
        <v>6029.2</v>
      </c>
      <c r="E55" s="24">
        <v>4610.0931300000002</v>
      </c>
      <c r="F55" s="24">
        <f t="shared" si="0"/>
        <v>76.462766702050033</v>
      </c>
    </row>
    <row r="56" spans="1:6">
      <c r="A56" s="2"/>
      <c r="B56" s="2">
        <v>22010000</v>
      </c>
      <c r="C56" s="27" t="s">
        <v>25</v>
      </c>
      <c r="D56" s="24">
        <v>4511.8</v>
      </c>
      <c r="E56" s="24">
        <v>3298.1761499999998</v>
      </c>
      <c r="F56" s="24">
        <f t="shared" si="0"/>
        <v>73.101115962586988</v>
      </c>
    </row>
    <row r="57" spans="1:6" ht="51">
      <c r="A57" s="2"/>
      <c r="B57" s="2">
        <v>22010200</v>
      </c>
      <c r="C57" s="27" t="s">
        <v>26</v>
      </c>
      <c r="D57" s="24">
        <v>26.43</v>
      </c>
      <c r="E57" s="24">
        <v>88.366</v>
      </c>
      <c r="F57" s="24">
        <f t="shared" si="0"/>
        <v>334.33976541808551</v>
      </c>
    </row>
    <row r="58" spans="1:6" ht="38.25">
      <c r="A58" s="2"/>
      <c r="B58" s="2">
        <v>22010300</v>
      </c>
      <c r="C58" s="27" t="s">
        <v>247</v>
      </c>
      <c r="D58" s="24">
        <v>250</v>
      </c>
      <c r="E58" s="24">
        <v>183.184</v>
      </c>
      <c r="F58" s="24">
        <f t="shared" si="0"/>
        <v>73.273599999999988</v>
      </c>
    </row>
    <row r="59" spans="1:6">
      <c r="A59" s="2"/>
      <c r="B59" s="2">
        <v>22012500</v>
      </c>
      <c r="C59" s="27" t="s">
        <v>27</v>
      </c>
      <c r="D59" s="24">
        <v>4020</v>
      </c>
      <c r="E59" s="24">
        <v>2874.4731499999998</v>
      </c>
      <c r="F59" s="24">
        <f t="shared" si="0"/>
        <v>71.504307213930346</v>
      </c>
    </row>
    <row r="60" spans="1:6" ht="25.5">
      <c r="A60" s="2"/>
      <c r="B60" s="2">
        <v>22012600</v>
      </c>
      <c r="C60" s="27" t="s">
        <v>248</v>
      </c>
      <c r="D60" s="24">
        <v>182.9</v>
      </c>
      <c r="E60" s="24">
        <v>146.38300000000001</v>
      </c>
      <c r="F60" s="24">
        <f t="shared" si="0"/>
        <v>80.034445051940949</v>
      </c>
    </row>
    <row r="61" spans="1:6" ht="63.75">
      <c r="A61" s="2"/>
      <c r="B61" s="2">
        <v>22012900</v>
      </c>
      <c r="C61" s="27" t="s">
        <v>249</v>
      </c>
      <c r="D61" s="24">
        <v>32.47</v>
      </c>
      <c r="E61" s="24">
        <v>5.7700000000000005</v>
      </c>
      <c r="F61" s="24">
        <f t="shared" si="0"/>
        <v>17.770249461040962</v>
      </c>
    </row>
    <row r="62" spans="1:6" ht="25.5">
      <c r="A62" s="2"/>
      <c r="B62" s="2">
        <v>22080000</v>
      </c>
      <c r="C62" s="27" t="s">
        <v>28</v>
      </c>
      <c r="D62" s="24">
        <v>1367.4</v>
      </c>
      <c r="E62" s="24">
        <v>1250</v>
      </c>
      <c r="F62" s="24">
        <f t="shared" si="0"/>
        <v>91.41436302471844</v>
      </c>
    </row>
    <row r="63" spans="1:6" ht="38.25">
      <c r="A63" s="2"/>
      <c r="B63" s="2">
        <v>22080400</v>
      </c>
      <c r="C63" s="27" t="s">
        <v>29</v>
      </c>
      <c r="D63" s="24">
        <v>1367.4</v>
      </c>
      <c r="E63" s="24">
        <v>1250</v>
      </c>
      <c r="F63" s="24">
        <f t="shared" si="0"/>
        <v>91.41436302471844</v>
      </c>
    </row>
    <row r="64" spans="1:6">
      <c r="A64" s="2"/>
      <c r="B64" s="2">
        <v>22090000</v>
      </c>
      <c r="C64" s="27" t="s">
        <v>30</v>
      </c>
      <c r="D64" s="24">
        <v>150</v>
      </c>
      <c r="E64" s="24">
        <v>61.916980000000002</v>
      </c>
      <c r="F64" s="24">
        <f t="shared" si="0"/>
        <v>41.277986666666663</v>
      </c>
    </row>
    <row r="65" spans="1:6" ht="38.25">
      <c r="A65" s="2"/>
      <c r="B65" s="2">
        <v>22090100</v>
      </c>
      <c r="C65" s="27" t="s">
        <v>31</v>
      </c>
      <c r="D65" s="24">
        <v>105</v>
      </c>
      <c r="E65" s="24">
        <v>31.340479999999999</v>
      </c>
      <c r="F65" s="24">
        <f t="shared" si="0"/>
        <v>29.848076190476192</v>
      </c>
    </row>
    <row r="66" spans="1:6">
      <c r="A66" s="2"/>
      <c r="B66" s="2">
        <v>22090200</v>
      </c>
      <c r="C66" s="27" t="s">
        <v>32</v>
      </c>
      <c r="D66" s="24">
        <v>7.5</v>
      </c>
      <c r="E66" s="24">
        <v>0</v>
      </c>
      <c r="F66" s="24">
        <f t="shared" si="0"/>
        <v>0</v>
      </c>
    </row>
    <row r="67" spans="1:6" ht="38.25">
      <c r="A67" s="2"/>
      <c r="B67" s="2">
        <v>22090400</v>
      </c>
      <c r="C67" s="27" t="s">
        <v>33</v>
      </c>
      <c r="D67" s="24">
        <v>37.5</v>
      </c>
      <c r="E67" s="24">
        <v>30.576499999999999</v>
      </c>
      <c r="F67" s="24">
        <f t="shared" si="0"/>
        <v>81.537333333333322</v>
      </c>
    </row>
    <row r="68" spans="1:6">
      <c r="A68" s="2"/>
      <c r="B68" s="2">
        <v>24000000</v>
      </c>
      <c r="C68" s="27" t="s">
        <v>34</v>
      </c>
      <c r="D68" s="24">
        <v>385</v>
      </c>
      <c r="E68" s="24">
        <v>584.15046999999993</v>
      </c>
      <c r="F68" s="24">
        <f t="shared" si="0"/>
        <v>151.72739480519479</v>
      </c>
    </row>
    <row r="69" spans="1:6">
      <c r="A69" s="2"/>
      <c r="B69" s="2">
        <v>24060000</v>
      </c>
      <c r="C69" s="27" t="s">
        <v>22</v>
      </c>
      <c r="D69" s="24">
        <v>385</v>
      </c>
      <c r="E69" s="24">
        <v>584.15046999999993</v>
      </c>
      <c r="F69" s="24">
        <f t="shared" si="0"/>
        <v>151.72739480519479</v>
      </c>
    </row>
    <row r="70" spans="1:6">
      <c r="A70" s="2"/>
      <c r="B70" s="2">
        <v>24060300</v>
      </c>
      <c r="C70" s="27" t="s">
        <v>22</v>
      </c>
      <c r="D70" s="24">
        <v>385</v>
      </c>
      <c r="E70" s="24">
        <v>583.89546999999993</v>
      </c>
      <c r="F70" s="24">
        <f t="shared" si="0"/>
        <v>151.66116103896101</v>
      </c>
    </row>
    <row r="71" spans="1:6" ht="63.75">
      <c r="A71" s="2"/>
      <c r="B71" s="2">
        <v>24062200</v>
      </c>
      <c r="C71" s="27" t="s">
        <v>265</v>
      </c>
      <c r="D71" s="24">
        <v>0</v>
      </c>
      <c r="E71" s="24">
        <v>0.255</v>
      </c>
      <c r="F71" s="24">
        <f t="shared" si="0"/>
        <v>0</v>
      </c>
    </row>
    <row r="72" spans="1:6">
      <c r="A72" s="2"/>
      <c r="B72" s="2">
        <v>30000000</v>
      </c>
      <c r="C72" s="27" t="s">
        <v>287</v>
      </c>
      <c r="D72" s="24">
        <v>0</v>
      </c>
      <c r="E72" s="24">
        <v>4.8030000000000003E-2</v>
      </c>
      <c r="F72" s="24">
        <f t="shared" ref="F72:F94" si="1">IF(D72=0,0,E72/D72*100)</f>
        <v>0</v>
      </c>
    </row>
    <row r="73" spans="1:6">
      <c r="A73" s="2"/>
      <c r="B73" s="2">
        <v>31000000</v>
      </c>
      <c r="C73" s="27" t="s">
        <v>288</v>
      </c>
      <c r="D73" s="24">
        <v>0</v>
      </c>
      <c r="E73" s="24">
        <v>4.8030000000000003E-2</v>
      </c>
      <c r="F73" s="24">
        <f t="shared" si="1"/>
        <v>0</v>
      </c>
    </row>
    <row r="74" spans="1:6" ht="25.5">
      <c r="A74" s="2"/>
      <c r="B74" s="2">
        <v>31020000</v>
      </c>
      <c r="C74" s="27" t="s">
        <v>328</v>
      </c>
      <c r="D74" s="24">
        <v>0</v>
      </c>
      <c r="E74" s="24">
        <v>4.8030000000000003E-2</v>
      </c>
      <c r="F74" s="24">
        <f t="shared" si="1"/>
        <v>0</v>
      </c>
    </row>
    <row r="75" spans="1:6">
      <c r="A75" s="2"/>
      <c r="B75" s="2">
        <v>40000000</v>
      </c>
      <c r="C75" s="27" t="s">
        <v>35</v>
      </c>
      <c r="D75" s="24">
        <v>417881.41314000002</v>
      </c>
      <c r="E75" s="24">
        <v>312401.58493000001</v>
      </c>
      <c r="F75" s="24">
        <f t="shared" si="1"/>
        <v>74.758430288292871</v>
      </c>
    </row>
    <row r="76" spans="1:6">
      <c r="A76" s="2"/>
      <c r="B76" s="2">
        <v>41000000</v>
      </c>
      <c r="C76" s="27" t="s">
        <v>36</v>
      </c>
      <c r="D76" s="24">
        <v>417881.41314000002</v>
      </c>
      <c r="E76" s="24">
        <v>312401.58493000001</v>
      </c>
      <c r="F76" s="24">
        <f t="shared" si="1"/>
        <v>74.758430288292871</v>
      </c>
    </row>
    <row r="77" spans="1:6">
      <c r="A77" s="2"/>
      <c r="B77" s="2">
        <v>41030000</v>
      </c>
      <c r="C77" s="27" t="s">
        <v>250</v>
      </c>
      <c r="D77" s="24">
        <v>141009.592</v>
      </c>
      <c r="E77" s="24">
        <v>141009.592</v>
      </c>
      <c r="F77" s="24">
        <f t="shared" si="1"/>
        <v>100</v>
      </c>
    </row>
    <row r="78" spans="1:6">
      <c r="A78" s="2"/>
      <c r="B78" s="2">
        <v>41033900</v>
      </c>
      <c r="C78" s="27" t="s">
        <v>251</v>
      </c>
      <c r="D78" s="24">
        <v>67912.2</v>
      </c>
      <c r="E78" s="24">
        <v>67912.2</v>
      </c>
      <c r="F78" s="24">
        <f t="shared" si="1"/>
        <v>100</v>
      </c>
    </row>
    <row r="79" spans="1:6" ht="12.75" customHeight="1">
      <c r="A79" s="2"/>
      <c r="B79" s="2">
        <v>41034200</v>
      </c>
      <c r="C79" s="27" t="s">
        <v>252</v>
      </c>
      <c r="D79" s="24">
        <v>43170.1</v>
      </c>
      <c r="E79" s="24">
        <v>43170.1</v>
      </c>
      <c r="F79" s="24">
        <f t="shared" si="1"/>
        <v>100</v>
      </c>
    </row>
    <row r="80" spans="1:6" ht="38.25">
      <c r="A80" s="2"/>
      <c r="B80" s="2">
        <v>41034500</v>
      </c>
      <c r="C80" s="27" t="s">
        <v>266</v>
      </c>
      <c r="D80" s="24">
        <v>29927.292000000001</v>
      </c>
      <c r="E80" s="24">
        <v>29927.292000000001</v>
      </c>
      <c r="F80" s="24">
        <f t="shared" si="1"/>
        <v>100</v>
      </c>
    </row>
    <row r="81" spans="1:6">
      <c r="A81" s="2"/>
      <c r="B81" s="2">
        <v>41040000</v>
      </c>
      <c r="C81" s="27" t="s">
        <v>37</v>
      </c>
      <c r="D81" s="24">
        <v>4811.7</v>
      </c>
      <c r="E81" s="24">
        <v>4811.7</v>
      </c>
      <c r="F81" s="24">
        <f t="shared" si="1"/>
        <v>100</v>
      </c>
    </row>
    <row r="82" spans="1:6" ht="51">
      <c r="A82" s="2"/>
      <c r="B82" s="2">
        <v>41040200</v>
      </c>
      <c r="C82" s="27" t="s">
        <v>38</v>
      </c>
      <c r="D82" s="24">
        <v>4811.7</v>
      </c>
      <c r="E82" s="24">
        <v>4811.7</v>
      </c>
      <c r="F82" s="24">
        <f t="shared" si="1"/>
        <v>100</v>
      </c>
    </row>
    <row r="83" spans="1:6">
      <c r="A83" s="2"/>
      <c r="B83" s="2">
        <v>41050000</v>
      </c>
      <c r="C83" s="27" t="s">
        <v>39</v>
      </c>
      <c r="D83" s="24">
        <v>272060.12114</v>
      </c>
      <c r="E83" s="24">
        <v>166580.29293000003</v>
      </c>
      <c r="F83" s="24">
        <f t="shared" si="1"/>
        <v>61.229221038345095</v>
      </c>
    </row>
    <row r="84" spans="1:6" ht="63.75">
      <c r="A84" s="2"/>
      <c r="B84" s="2">
        <v>41050100</v>
      </c>
      <c r="C84" s="27" t="s">
        <v>40</v>
      </c>
      <c r="D84" s="24">
        <v>197796.08713999999</v>
      </c>
      <c r="E84" s="24">
        <v>96863.687140000009</v>
      </c>
      <c r="F84" s="24">
        <f t="shared" si="1"/>
        <v>48.971488031226791</v>
      </c>
    </row>
    <row r="85" spans="1:6" ht="51">
      <c r="A85" s="2"/>
      <c r="B85" s="2">
        <v>41050200</v>
      </c>
      <c r="C85" s="27" t="s">
        <v>41</v>
      </c>
      <c r="D85" s="24">
        <v>481.8</v>
      </c>
      <c r="E85" s="24">
        <v>92.253130000000013</v>
      </c>
      <c r="F85" s="24">
        <f t="shared" si="1"/>
        <v>19.147598588625989</v>
      </c>
    </row>
    <row r="86" spans="1:6" ht="63.75">
      <c r="A86" s="10"/>
      <c r="B86" s="2">
        <v>41050300</v>
      </c>
      <c r="C86" s="27" t="s">
        <v>211</v>
      </c>
      <c r="D86" s="24">
        <v>65803.7</v>
      </c>
      <c r="E86" s="24">
        <v>59930.810670000006</v>
      </c>
      <c r="F86" s="24">
        <f t="shared" si="1"/>
        <v>91.075138130530661</v>
      </c>
    </row>
    <row r="87" spans="1:6" ht="63.75">
      <c r="B87" s="2">
        <v>41050700</v>
      </c>
      <c r="C87" s="27" t="s">
        <v>42</v>
      </c>
      <c r="D87" s="24">
        <v>1081</v>
      </c>
      <c r="E87" s="24">
        <v>935.87198999999998</v>
      </c>
      <c r="F87" s="24">
        <f t="shared" si="1"/>
        <v>86.574652173913051</v>
      </c>
    </row>
    <row r="88" spans="1:6" ht="25.5">
      <c r="B88" s="2">
        <v>41051000</v>
      </c>
      <c r="C88" s="27" t="s">
        <v>225</v>
      </c>
      <c r="D88" s="24">
        <v>1193.79</v>
      </c>
      <c r="E88" s="24">
        <v>1193.79</v>
      </c>
      <c r="F88" s="24">
        <f t="shared" si="1"/>
        <v>100</v>
      </c>
    </row>
    <row r="89" spans="1:6" ht="38.25">
      <c r="B89" s="2">
        <v>41051100</v>
      </c>
      <c r="C89" s="27" t="s">
        <v>267</v>
      </c>
      <c r="D89" s="24">
        <v>0</v>
      </c>
      <c r="E89" s="24">
        <v>2769.7359999999999</v>
      </c>
      <c r="F89" s="24">
        <f t="shared" si="1"/>
        <v>0</v>
      </c>
    </row>
    <row r="90" spans="1:6" ht="38.25">
      <c r="B90" s="2">
        <v>41051200</v>
      </c>
      <c r="C90" s="27" t="s">
        <v>43</v>
      </c>
      <c r="D90" s="24">
        <v>1112.7</v>
      </c>
      <c r="E90" s="24">
        <v>203.1</v>
      </c>
      <c r="F90" s="24">
        <f t="shared" si="1"/>
        <v>18.252898355351846</v>
      </c>
    </row>
    <row r="91" spans="1:6" ht="38.25">
      <c r="B91" s="2">
        <v>41051500</v>
      </c>
      <c r="C91" s="27" t="s">
        <v>253</v>
      </c>
      <c r="D91" s="24">
        <v>3056.6440000000002</v>
      </c>
      <c r="E91" s="24">
        <v>3056.6440000000002</v>
      </c>
      <c r="F91" s="24">
        <f t="shared" si="1"/>
        <v>100</v>
      </c>
    </row>
    <row r="92" spans="1:6" ht="38.25">
      <c r="B92" s="2">
        <v>41052000</v>
      </c>
      <c r="C92" s="27" t="s">
        <v>254</v>
      </c>
      <c r="D92" s="24">
        <v>1534.4</v>
      </c>
      <c r="E92" s="24">
        <v>1534.4</v>
      </c>
      <c r="F92" s="24">
        <f t="shared" si="1"/>
        <v>100</v>
      </c>
    </row>
    <row r="93" spans="1:6">
      <c r="B93" s="25" t="s">
        <v>220</v>
      </c>
      <c r="C93" s="25"/>
      <c r="D93" s="26">
        <v>330221.90000000002</v>
      </c>
      <c r="E93" s="26">
        <v>270141.29690000002</v>
      </c>
      <c r="F93" s="26">
        <f t="shared" si="1"/>
        <v>81.805990729264167</v>
      </c>
    </row>
    <row r="94" spans="1:6">
      <c r="B94" s="25" t="s">
        <v>44</v>
      </c>
      <c r="C94" s="25"/>
      <c r="D94" s="26">
        <v>748103.31313999998</v>
      </c>
      <c r="E94" s="26">
        <v>582542.88183000009</v>
      </c>
      <c r="F94" s="26">
        <f t="shared" si="1"/>
        <v>77.869309171336752</v>
      </c>
    </row>
    <row r="96" spans="1:6" ht="15.75">
      <c r="B96" s="33" t="s">
        <v>264</v>
      </c>
      <c r="C96" s="33"/>
      <c r="D96" s="33"/>
      <c r="E96" s="33"/>
      <c r="F96" s="33"/>
    </row>
    <row r="97" spans="2:6">
      <c r="F97" s="9" t="s">
        <v>45</v>
      </c>
    </row>
    <row r="98" spans="2:6" ht="15">
      <c r="B98" s="13" t="s">
        <v>0</v>
      </c>
      <c r="C98" s="13" t="s">
        <v>268</v>
      </c>
      <c r="D98" s="13" t="s">
        <v>269</v>
      </c>
      <c r="E98" s="13" t="s">
        <v>1</v>
      </c>
      <c r="F98" s="13" t="s">
        <v>270</v>
      </c>
    </row>
    <row r="99" spans="2:6">
      <c r="B99" s="2">
        <v>10000000</v>
      </c>
      <c r="C99" s="27" t="s">
        <v>2</v>
      </c>
      <c r="D99" s="24">
        <v>250</v>
      </c>
      <c r="E99" s="24">
        <v>201.81985</v>
      </c>
      <c r="F99" s="24">
        <f t="shared" ref="F99:F131" si="2">IF(D99=0,0,E99/D99*100)</f>
        <v>80.727940000000004</v>
      </c>
    </row>
    <row r="100" spans="2:6">
      <c r="B100" s="2">
        <v>19000000</v>
      </c>
      <c r="C100" s="27" t="s">
        <v>271</v>
      </c>
      <c r="D100" s="24">
        <v>250</v>
      </c>
      <c r="E100" s="24">
        <v>201.81985</v>
      </c>
      <c r="F100" s="24">
        <f t="shared" si="2"/>
        <v>80.727940000000004</v>
      </c>
    </row>
    <row r="101" spans="2:6">
      <c r="B101" s="2">
        <v>19010000</v>
      </c>
      <c r="C101" s="27" t="s">
        <v>272</v>
      </c>
      <c r="D101" s="24">
        <v>250</v>
      </c>
      <c r="E101" s="24">
        <v>201.80485000000002</v>
      </c>
      <c r="F101" s="24">
        <f t="shared" si="2"/>
        <v>80.721940000000004</v>
      </c>
    </row>
    <row r="102" spans="2:6" ht="51">
      <c r="B102" s="2">
        <v>19010100</v>
      </c>
      <c r="C102" s="27" t="s">
        <v>273</v>
      </c>
      <c r="D102" s="24">
        <v>160</v>
      </c>
      <c r="E102" s="24">
        <v>177.20659000000001</v>
      </c>
      <c r="F102" s="24">
        <f t="shared" si="2"/>
        <v>110.75411875</v>
      </c>
    </row>
    <row r="103" spans="2:6" ht="25.5">
      <c r="B103" s="2">
        <v>19010200</v>
      </c>
      <c r="C103" s="27" t="s">
        <v>274</v>
      </c>
      <c r="D103" s="24">
        <v>42.5</v>
      </c>
      <c r="E103" s="24">
        <v>6.8869799999999994</v>
      </c>
      <c r="F103" s="24">
        <f t="shared" si="2"/>
        <v>16.20465882352941</v>
      </c>
    </row>
    <row r="104" spans="2:6" ht="38.25">
      <c r="B104" s="2">
        <v>19010300</v>
      </c>
      <c r="C104" s="27" t="s">
        <v>275</v>
      </c>
      <c r="D104" s="24">
        <v>47.5</v>
      </c>
      <c r="E104" s="24">
        <v>17.711279999999999</v>
      </c>
      <c r="F104" s="24">
        <f t="shared" si="2"/>
        <v>37.286905263157891</v>
      </c>
    </row>
    <row r="105" spans="2:6">
      <c r="B105" s="2">
        <v>19050000</v>
      </c>
      <c r="C105" s="27" t="s">
        <v>329</v>
      </c>
      <c r="D105" s="24">
        <v>0</v>
      </c>
      <c r="E105" s="24">
        <v>1.4999999999999999E-2</v>
      </c>
      <c r="F105" s="24">
        <f t="shared" si="2"/>
        <v>0</v>
      </c>
    </row>
    <row r="106" spans="2:6" ht="25.5">
      <c r="B106" s="2">
        <v>19050300</v>
      </c>
      <c r="C106" s="27" t="s">
        <v>330</v>
      </c>
      <c r="D106" s="24">
        <v>0</v>
      </c>
      <c r="E106" s="24">
        <v>1.4999999999999999E-2</v>
      </c>
      <c r="F106" s="24">
        <f t="shared" si="2"/>
        <v>0</v>
      </c>
    </row>
    <row r="107" spans="2:6">
      <c r="B107" s="2">
        <v>20000000</v>
      </c>
      <c r="C107" s="27" t="s">
        <v>20</v>
      </c>
      <c r="D107" s="24">
        <v>18986.100000000002</v>
      </c>
      <c r="E107" s="24">
        <v>17304.142469999999</v>
      </c>
      <c r="F107" s="24">
        <f t="shared" si="2"/>
        <v>91.141110970657465</v>
      </c>
    </row>
    <row r="108" spans="2:6" ht="18" customHeight="1">
      <c r="B108" s="2">
        <v>24000000</v>
      </c>
      <c r="C108" s="27" t="s">
        <v>34</v>
      </c>
      <c r="D108" s="24">
        <v>450</v>
      </c>
      <c r="E108" s="24">
        <v>633.86601000000007</v>
      </c>
      <c r="F108" s="24">
        <f t="shared" si="2"/>
        <v>140.85911333333334</v>
      </c>
    </row>
    <row r="109" spans="2:6">
      <c r="B109" s="2">
        <v>24060000</v>
      </c>
      <c r="C109" s="27" t="s">
        <v>22</v>
      </c>
      <c r="D109" s="24">
        <v>0</v>
      </c>
      <c r="E109" s="24">
        <v>10.010260000000001</v>
      </c>
      <c r="F109" s="24">
        <f t="shared" si="2"/>
        <v>0</v>
      </c>
    </row>
    <row r="110" spans="2:6" ht="38.25">
      <c r="B110" s="2">
        <v>24062100</v>
      </c>
      <c r="C110" s="27" t="s">
        <v>276</v>
      </c>
      <c r="D110" s="24">
        <v>0</v>
      </c>
      <c r="E110" s="24">
        <v>10.010260000000001</v>
      </c>
      <c r="F110" s="24">
        <f t="shared" si="2"/>
        <v>0</v>
      </c>
    </row>
    <row r="111" spans="2:6" ht="25.5">
      <c r="B111" s="2">
        <v>24170000</v>
      </c>
      <c r="C111" s="27" t="s">
        <v>277</v>
      </c>
      <c r="D111" s="24">
        <v>450</v>
      </c>
      <c r="E111" s="24">
        <v>623.85575000000006</v>
      </c>
      <c r="F111" s="24">
        <f t="shared" si="2"/>
        <v>138.63461111111113</v>
      </c>
    </row>
    <row r="112" spans="2:6">
      <c r="B112" s="2">
        <v>25000000</v>
      </c>
      <c r="C112" s="27" t="s">
        <v>278</v>
      </c>
      <c r="D112" s="24">
        <v>18536.100000000002</v>
      </c>
      <c r="E112" s="24">
        <v>16670.276460000001</v>
      </c>
      <c r="F112" s="24">
        <f t="shared" si="2"/>
        <v>89.934109440497195</v>
      </c>
    </row>
    <row r="113" spans="2:6" ht="25.5">
      <c r="B113" s="2">
        <v>25010000</v>
      </c>
      <c r="C113" s="27" t="s">
        <v>279</v>
      </c>
      <c r="D113" s="24">
        <v>18536.100000000002</v>
      </c>
      <c r="E113" s="24">
        <v>11811.2251</v>
      </c>
      <c r="F113" s="24">
        <f t="shared" si="2"/>
        <v>63.720119658396314</v>
      </c>
    </row>
    <row r="114" spans="2:6" ht="25.5">
      <c r="B114" s="2">
        <v>25010100</v>
      </c>
      <c r="C114" s="27" t="s">
        <v>280</v>
      </c>
      <c r="D114" s="24">
        <v>17473.474999999999</v>
      </c>
      <c r="E114" s="24">
        <v>11064.98581</v>
      </c>
      <c r="F114" s="24">
        <f t="shared" si="2"/>
        <v>63.324472149930109</v>
      </c>
    </row>
    <row r="115" spans="2:6" ht="21.75" customHeight="1">
      <c r="B115" s="2">
        <v>25010200</v>
      </c>
      <c r="C115" s="27" t="s">
        <v>281</v>
      </c>
      <c r="D115" s="24">
        <v>323.85000000000002</v>
      </c>
      <c r="E115" s="24">
        <v>261.74385999999998</v>
      </c>
      <c r="F115" s="24">
        <f t="shared" si="2"/>
        <v>80.822559827080426</v>
      </c>
    </row>
    <row r="116" spans="2:6">
      <c r="B116" s="2">
        <v>25010300</v>
      </c>
      <c r="C116" s="27" t="s">
        <v>282</v>
      </c>
      <c r="D116" s="24">
        <v>677</v>
      </c>
      <c r="E116" s="24">
        <v>453.07465999999999</v>
      </c>
      <c r="F116" s="24">
        <f t="shared" si="2"/>
        <v>66.923878877400284</v>
      </c>
    </row>
    <row r="117" spans="2:6" ht="25.5">
      <c r="B117" s="2">
        <v>25010400</v>
      </c>
      <c r="C117" s="27" t="s">
        <v>283</v>
      </c>
      <c r="D117" s="24">
        <v>61.774999999999999</v>
      </c>
      <c r="E117" s="24">
        <v>31.420770000000001</v>
      </c>
      <c r="F117" s="24">
        <f t="shared" si="2"/>
        <v>50.863245649534605</v>
      </c>
    </row>
    <row r="118" spans="2:6">
      <c r="B118" s="2">
        <v>25020000</v>
      </c>
      <c r="C118" s="27" t="s">
        <v>284</v>
      </c>
      <c r="D118" s="24">
        <v>0</v>
      </c>
      <c r="E118" s="24">
        <v>4859.0513600000004</v>
      </c>
      <c r="F118" s="24">
        <f t="shared" si="2"/>
        <v>0</v>
      </c>
    </row>
    <row r="119" spans="2:6">
      <c r="B119" s="2">
        <v>25020100</v>
      </c>
      <c r="C119" s="27" t="s">
        <v>285</v>
      </c>
      <c r="D119" s="24">
        <v>0</v>
      </c>
      <c r="E119" s="24">
        <v>4846.1655599999995</v>
      </c>
      <c r="F119" s="24">
        <f t="shared" si="2"/>
        <v>0</v>
      </c>
    </row>
    <row r="120" spans="2:6" ht="63.75">
      <c r="B120" s="2">
        <v>25020200</v>
      </c>
      <c r="C120" s="27" t="s">
        <v>286</v>
      </c>
      <c r="D120" s="24">
        <v>0</v>
      </c>
      <c r="E120" s="24">
        <v>12.8858</v>
      </c>
      <c r="F120" s="24">
        <f t="shared" si="2"/>
        <v>0</v>
      </c>
    </row>
    <row r="121" spans="2:6">
      <c r="B121" s="2">
        <v>30000000</v>
      </c>
      <c r="C121" s="27" t="s">
        <v>287</v>
      </c>
      <c r="D121" s="24">
        <v>880.9</v>
      </c>
      <c r="E121" s="24">
        <v>1513.78666</v>
      </c>
      <c r="F121" s="24">
        <f t="shared" si="2"/>
        <v>171.84546032466795</v>
      </c>
    </row>
    <row r="122" spans="2:6">
      <c r="B122" s="2">
        <v>31000000</v>
      </c>
      <c r="C122" s="27" t="s">
        <v>288</v>
      </c>
      <c r="D122" s="24">
        <v>310.2</v>
      </c>
      <c r="E122" s="24">
        <v>881.6</v>
      </c>
      <c r="F122" s="24">
        <f t="shared" si="2"/>
        <v>284.20373952288844</v>
      </c>
    </row>
    <row r="123" spans="2:6" ht="38.25">
      <c r="B123" s="2">
        <v>31030000</v>
      </c>
      <c r="C123" s="27" t="s">
        <v>289</v>
      </c>
      <c r="D123" s="24">
        <v>310.2</v>
      </c>
      <c r="E123" s="24">
        <v>881.6</v>
      </c>
      <c r="F123" s="24">
        <f t="shared" si="2"/>
        <v>284.20373952288844</v>
      </c>
    </row>
    <row r="124" spans="2:6">
      <c r="B124" s="2">
        <v>33000000</v>
      </c>
      <c r="C124" s="27" t="s">
        <v>290</v>
      </c>
      <c r="D124" s="24">
        <v>570.70000000000005</v>
      </c>
      <c r="E124" s="24">
        <v>632.18666000000007</v>
      </c>
      <c r="F124" s="24">
        <f t="shared" si="2"/>
        <v>110.77390222533732</v>
      </c>
    </row>
    <row r="125" spans="2:6">
      <c r="B125" s="2">
        <v>33010000</v>
      </c>
      <c r="C125" s="27" t="s">
        <v>291</v>
      </c>
      <c r="D125" s="24">
        <v>570.70000000000005</v>
      </c>
      <c r="E125" s="24">
        <v>632.18666000000007</v>
      </c>
      <c r="F125" s="24">
        <f t="shared" si="2"/>
        <v>110.77390222533732</v>
      </c>
    </row>
    <row r="126" spans="2:6" ht="51">
      <c r="B126" s="2">
        <v>33010100</v>
      </c>
      <c r="C126" s="27" t="s">
        <v>292</v>
      </c>
      <c r="D126" s="24">
        <v>562.5</v>
      </c>
      <c r="E126" s="24">
        <v>632.18666000000007</v>
      </c>
      <c r="F126" s="24">
        <f t="shared" si="2"/>
        <v>112.38873955555557</v>
      </c>
    </row>
    <row r="127" spans="2:6" ht="67.5" customHeight="1">
      <c r="B127" s="2">
        <v>33010200</v>
      </c>
      <c r="C127" s="27" t="s">
        <v>293</v>
      </c>
      <c r="D127" s="24">
        <v>8.1999999999999993</v>
      </c>
      <c r="E127" s="24">
        <v>0</v>
      </c>
      <c r="F127" s="24">
        <f t="shared" si="2"/>
        <v>0</v>
      </c>
    </row>
    <row r="128" spans="2:6">
      <c r="B128" s="2">
        <v>50000000</v>
      </c>
      <c r="C128" s="27" t="s">
        <v>294</v>
      </c>
      <c r="D128" s="24">
        <v>39</v>
      </c>
      <c r="E128" s="24">
        <v>32.666000000000004</v>
      </c>
      <c r="F128" s="24">
        <f t="shared" si="2"/>
        <v>83.75897435897437</v>
      </c>
    </row>
    <row r="129" spans="2:9" ht="41.25" customHeight="1">
      <c r="B129" s="2">
        <v>50110000</v>
      </c>
      <c r="C129" s="27" t="s">
        <v>295</v>
      </c>
      <c r="D129" s="24">
        <v>39</v>
      </c>
      <c r="E129" s="24">
        <v>32.666000000000004</v>
      </c>
      <c r="F129" s="24">
        <f t="shared" si="2"/>
        <v>83.75897435897437</v>
      </c>
    </row>
    <row r="130" spans="2:9">
      <c r="B130" s="25" t="s">
        <v>220</v>
      </c>
      <c r="C130" s="25"/>
      <c r="D130" s="26">
        <v>20156.000000000004</v>
      </c>
      <c r="E130" s="26">
        <v>19052.414980000001</v>
      </c>
      <c r="F130" s="26">
        <f t="shared" si="2"/>
        <v>94.524781603492741</v>
      </c>
      <c r="H130" s="35">
        <f>90815.6+3846.2</f>
        <v>94661.8</v>
      </c>
      <c r="I130" s="35"/>
    </row>
    <row r="131" spans="2:9">
      <c r="B131" s="25" t="s">
        <v>44</v>
      </c>
      <c r="C131" s="25"/>
      <c r="D131" s="26">
        <v>20156.000000000004</v>
      </c>
      <c r="E131" s="26">
        <v>19052.414980000001</v>
      </c>
      <c r="F131" s="26">
        <f t="shared" si="2"/>
        <v>94.524781603492741</v>
      </c>
      <c r="H131" s="35"/>
      <c r="I131" s="35"/>
    </row>
    <row r="132" spans="2:9">
      <c r="H132" s="36">
        <f>E94+E131</f>
        <v>601595.29681000009</v>
      </c>
      <c r="I132" s="35"/>
    </row>
    <row r="133" spans="2:9">
      <c r="H133" s="36">
        <f>F229+F293</f>
        <v>569829.35457999993</v>
      </c>
      <c r="I133" s="35"/>
    </row>
    <row r="134" spans="2:9">
      <c r="H134" s="35"/>
      <c r="I134" s="35"/>
    </row>
    <row r="135" spans="2:9" ht="15.75" customHeight="1">
      <c r="H135" s="36">
        <f>H130+H132-H133-E112</f>
        <v>109757.46577000021</v>
      </c>
      <c r="I135" s="35">
        <f>92003.7+14181.8+3571.9</f>
        <v>109757.4</v>
      </c>
    </row>
    <row r="136" spans="2:9" ht="17.25" customHeight="1">
      <c r="C136" s="34" t="s">
        <v>327</v>
      </c>
      <c r="D136" s="34"/>
      <c r="E136" s="34"/>
      <c r="F136" s="34"/>
      <c r="I136" s="9"/>
    </row>
    <row r="137" spans="2:9" ht="6.75" customHeight="1"/>
    <row r="138" spans="2:9" ht="14.25" customHeight="1">
      <c r="B138" s="30" t="s">
        <v>46</v>
      </c>
      <c r="C138" s="30"/>
      <c r="D138" s="30"/>
      <c r="E138" s="30"/>
      <c r="F138" s="30"/>
      <c r="G138" s="30"/>
    </row>
    <row r="139" spans="2:9" ht="10.5" customHeight="1">
      <c r="C139"/>
      <c r="D139" s="7"/>
      <c r="E139" s="7"/>
      <c r="F139" s="7"/>
      <c r="G139" s="7" t="s">
        <v>45</v>
      </c>
    </row>
    <row r="140" spans="2:9" ht="63.75">
      <c r="B140" s="1" t="s">
        <v>0</v>
      </c>
      <c r="C140" s="1" t="s">
        <v>47</v>
      </c>
      <c r="D140" s="8" t="s">
        <v>48</v>
      </c>
      <c r="E140" s="8" t="s">
        <v>49</v>
      </c>
      <c r="F140" s="8" t="s">
        <v>50</v>
      </c>
      <c r="G140" s="8" t="s">
        <v>51</v>
      </c>
    </row>
    <row r="141" spans="2:9" ht="15">
      <c r="B141" s="20" t="s">
        <v>52</v>
      </c>
      <c r="C141" s="14" t="s">
        <v>53</v>
      </c>
      <c r="D141" s="28">
        <v>100964.705</v>
      </c>
      <c r="E141" s="28">
        <v>24056.53884999999</v>
      </c>
      <c r="F141" s="28">
        <v>17151.273899999997</v>
      </c>
      <c r="G141" s="28">
        <f t="shared" ref="G141:G204" si="3">IF(E141=0,0,(F141/E141)*100)</f>
        <v>71.295683917555763</v>
      </c>
    </row>
    <row r="142" spans="2:9" ht="60">
      <c r="B142" s="21" t="s">
        <v>54</v>
      </c>
      <c r="C142" s="15" t="s">
        <v>55</v>
      </c>
      <c r="D142" s="29">
        <v>45057.950000000004</v>
      </c>
      <c r="E142" s="29">
        <v>10306.199999999999</v>
      </c>
      <c r="F142" s="29">
        <v>7137.9962899999991</v>
      </c>
      <c r="G142" s="29">
        <f t="shared" si="3"/>
        <v>69.259244823504289</v>
      </c>
    </row>
    <row r="143" spans="2:9" ht="45">
      <c r="B143" s="21" t="s">
        <v>56</v>
      </c>
      <c r="C143" s="15" t="s">
        <v>57</v>
      </c>
      <c r="D143" s="29">
        <v>54127.150000000009</v>
      </c>
      <c r="E143" s="29">
        <v>13430.763849999998</v>
      </c>
      <c r="F143" s="29">
        <v>9975.8526100000036</v>
      </c>
      <c r="G143" s="29">
        <f t="shared" si="3"/>
        <v>74.276137391843164</v>
      </c>
    </row>
    <row r="144" spans="2:9" ht="15">
      <c r="B144" s="21" t="s">
        <v>58</v>
      </c>
      <c r="C144" s="15" t="s">
        <v>59</v>
      </c>
      <c r="D144" s="29">
        <v>1779.605</v>
      </c>
      <c r="E144" s="29">
        <v>319.57499999999999</v>
      </c>
      <c r="F144" s="29">
        <v>37.424999999999997</v>
      </c>
      <c r="G144" s="29">
        <f t="shared" si="3"/>
        <v>11.710865993898146</v>
      </c>
    </row>
    <row r="145" spans="2:7" ht="15">
      <c r="B145" s="20" t="s">
        <v>60</v>
      </c>
      <c r="C145" s="14" t="s">
        <v>61</v>
      </c>
      <c r="D145" s="28">
        <v>823645.45215999964</v>
      </c>
      <c r="E145" s="28">
        <v>220142.17316000009</v>
      </c>
      <c r="F145" s="28">
        <v>179232.58695000003</v>
      </c>
      <c r="G145" s="28">
        <f t="shared" si="3"/>
        <v>81.416742815440983</v>
      </c>
    </row>
    <row r="146" spans="2:7" ht="15">
      <c r="B146" s="21" t="s">
        <v>62</v>
      </c>
      <c r="C146" s="15" t="s">
        <v>63</v>
      </c>
      <c r="D146" s="29">
        <v>237686.09999999998</v>
      </c>
      <c r="E146" s="29">
        <v>61369.983600000014</v>
      </c>
      <c r="F146" s="29">
        <v>49485.740259999991</v>
      </c>
      <c r="G146" s="29">
        <f t="shared" si="3"/>
        <v>80.635087965055249</v>
      </c>
    </row>
    <row r="147" spans="2:7" ht="60">
      <c r="B147" s="21" t="s">
        <v>64</v>
      </c>
      <c r="C147" s="15" t="s">
        <v>65</v>
      </c>
      <c r="D147" s="29">
        <v>400632.24915999995</v>
      </c>
      <c r="E147" s="29">
        <v>104505.32715999999</v>
      </c>
      <c r="F147" s="29">
        <v>88912.295499999993</v>
      </c>
      <c r="G147" s="29">
        <f t="shared" si="3"/>
        <v>85.079199229598402</v>
      </c>
    </row>
    <row r="148" spans="2:7" ht="30">
      <c r="B148" s="21" t="s">
        <v>66</v>
      </c>
      <c r="C148" s="15" t="s">
        <v>67</v>
      </c>
      <c r="D148" s="29">
        <v>2185.6</v>
      </c>
      <c r="E148" s="29">
        <v>523.83900000000006</v>
      </c>
      <c r="F148" s="29">
        <v>388.02713</v>
      </c>
      <c r="G148" s="29">
        <f t="shared" si="3"/>
        <v>74.073738305089918</v>
      </c>
    </row>
    <row r="149" spans="2:7" ht="45">
      <c r="B149" s="21" t="s">
        <v>68</v>
      </c>
      <c r="C149" s="15" t="s">
        <v>69</v>
      </c>
      <c r="D149" s="29">
        <v>22563.5</v>
      </c>
      <c r="E149" s="29">
        <v>6375.8380000000006</v>
      </c>
      <c r="F149" s="29">
        <v>4860.3467300000011</v>
      </c>
      <c r="G149" s="29">
        <f t="shared" si="3"/>
        <v>76.230712417724561</v>
      </c>
    </row>
    <row r="150" spans="2:7" ht="45">
      <c r="B150" s="21" t="s">
        <v>70</v>
      </c>
      <c r="C150" s="15" t="s">
        <v>255</v>
      </c>
      <c r="D150" s="29">
        <v>2919.2000000000007</v>
      </c>
      <c r="E150" s="29">
        <v>569</v>
      </c>
      <c r="F150" s="29">
        <v>420.61811999999998</v>
      </c>
      <c r="G150" s="29">
        <f t="shared" si="3"/>
        <v>73.922340949033384</v>
      </c>
    </row>
    <row r="151" spans="2:7" ht="75">
      <c r="B151" s="21" t="s">
        <v>71</v>
      </c>
      <c r="C151" s="15" t="s">
        <v>72</v>
      </c>
      <c r="D151" s="29">
        <v>18825.599999999999</v>
      </c>
      <c r="E151" s="29">
        <v>5080.2590000000009</v>
      </c>
      <c r="F151" s="29">
        <v>3786.0283700000005</v>
      </c>
      <c r="G151" s="29">
        <f t="shared" si="3"/>
        <v>74.524317953080725</v>
      </c>
    </row>
    <row r="152" spans="2:7" ht="30">
      <c r="B152" s="21" t="s">
        <v>73</v>
      </c>
      <c r="C152" s="15" t="s">
        <v>74</v>
      </c>
      <c r="D152" s="29">
        <v>29381.500000000004</v>
      </c>
      <c r="E152" s="29">
        <v>7635.5570000000007</v>
      </c>
      <c r="F152" s="29">
        <v>5592.7958100000005</v>
      </c>
      <c r="G152" s="29">
        <f t="shared" si="3"/>
        <v>73.246729871835143</v>
      </c>
    </row>
    <row r="153" spans="2:7" ht="45">
      <c r="B153" s="21" t="s">
        <v>75</v>
      </c>
      <c r="C153" s="15" t="s">
        <v>76</v>
      </c>
      <c r="D153" s="29">
        <v>36327.499999999993</v>
      </c>
      <c r="E153" s="29">
        <v>8895.6999999999989</v>
      </c>
      <c r="F153" s="29">
        <v>7139.9172900000003</v>
      </c>
      <c r="G153" s="29">
        <f t="shared" si="3"/>
        <v>80.262568319525172</v>
      </c>
    </row>
    <row r="154" spans="2:7" ht="30">
      <c r="B154" s="21" t="s">
        <v>77</v>
      </c>
      <c r="C154" s="15" t="s">
        <v>78</v>
      </c>
      <c r="D154" s="29">
        <v>56625.599999999999</v>
      </c>
      <c r="E154" s="29">
        <v>21015.774399999998</v>
      </c>
      <c r="F154" s="29">
        <v>15404.611180000002</v>
      </c>
      <c r="G154" s="29">
        <f t="shared" si="3"/>
        <v>73.300230992201747</v>
      </c>
    </row>
    <row r="155" spans="2:7" ht="30.75" customHeight="1">
      <c r="B155" s="21" t="s">
        <v>260</v>
      </c>
      <c r="C155" s="15" t="s">
        <v>261</v>
      </c>
      <c r="D155" s="29">
        <v>10.003</v>
      </c>
      <c r="E155" s="29">
        <v>10.003</v>
      </c>
      <c r="F155" s="29">
        <v>10.00231</v>
      </c>
      <c r="G155" s="29">
        <f t="shared" si="3"/>
        <v>99.993102069379177</v>
      </c>
    </row>
    <row r="156" spans="2:7" ht="22.5" customHeight="1">
      <c r="B156" s="21" t="s">
        <v>79</v>
      </c>
      <c r="C156" s="15" t="s">
        <v>80</v>
      </c>
      <c r="D156" s="29">
        <v>2574.7000000000003</v>
      </c>
      <c r="E156" s="29">
        <v>645.69900000000007</v>
      </c>
      <c r="F156" s="29">
        <v>432.95215999999999</v>
      </c>
      <c r="G156" s="29">
        <f t="shared" si="3"/>
        <v>67.051700560168115</v>
      </c>
    </row>
    <row r="157" spans="2:7" ht="15">
      <c r="B157" s="21" t="s">
        <v>81</v>
      </c>
      <c r="C157" s="15" t="s">
        <v>82</v>
      </c>
      <c r="D157" s="29">
        <v>13830.6</v>
      </c>
      <c r="E157" s="29">
        <v>3488.2329999999997</v>
      </c>
      <c r="F157" s="29">
        <v>2788.3920900000003</v>
      </c>
      <c r="G157" s="29">
        <f t="shared" si="3"/>
        <v>79.937093938392323</v>
      </c>
    </row>
    <row r="158" spans="2:7" ht="15">
      <c r="B158" s="21" t="s">
        <v>83</v>
      </c>
      <c r="C158" s="15" t="s">
        <v>84</v>
      </c>
      <c r="D158" s="29">
        <v>83.3</v>
      </c>
      <c r="E158" s="29">
        <v>26.96</v>
      </c>
      <c r="F158" s="29">
        <v>10.86</v>
      </c>
      <c r="G158" s="29">
        <f t="shared" si="3"/>
        <v>40.281899109792278</v>
      </c>
    </row>
    <row r="159" spans="2:7" ht="15">
      <c r="B159" s="20" t="s">
        <v>85</v>
      </c>
      <c r="C159" s="14" t="s">
        <v>86</v>
      </c>
      <c r="D159" s="28">
        <v>226212.27540999997</v>
      </c>
      <c r="E159" s="28">
        <v>63593.530410000007</v>
      </c>
      <c r="F159" s="28">
        <v>61310.736770000003</v>
      </c>
      <c r="G159" s="28">
        <f t="shared" si="3"/>
        <v>96.410336672170288</v>
      </c>
    </row>
    <row r="160" spans="2:7" ht="30">
      <c r="B160" s="21" t="s">
        <v>87</v>
      </c>
      <c r="C160" s="15" t="s">
        <v>88</v>
      </c>
      <c r="D160" s="29">
        <v>114463.42685</v>
      </c>
      <c r="E160" s="29">
        <v>31172.55658</v>
      </c>
      <c r="F160" s="29">
        <v>30105.917000000001</v>
      </c>
      <c r="G160" s="29">
        <f t="shared" si="3"/>
        <v>96.578273657912476</v>
      </c>
    </row>
    <row r="161" spans="2:7" ht="30">
      <c r="B161" s="21" t="s">
        <v>89</v>
      </c>
      <c r="C161" s="15" t="s">
        <v>90</v>
      </c>
      <c r="D161" s="29">
        <v>8475.4</v>
      </c>
      <c r="E161" s="29">
        <v>2800.8620000000001</v>
      </c>
      <c r="F161" s="29">
        <v>2800.8620000000001</v>
      </c>
      <c r="G161" s="29">
        <f t="shared" si="3"/>
        <v>100</v>
      </c>
    </row>
    <row r="162" spans="2:7" ht="30">
      <c r="B162" s="21" t="s">
        <v>91</v>
      </c>
      <c r="C162" s="15" t="s">
        <v>92</v>
      </c>
      <c r="D162" s="29">
        <v>35305.700000000004</v>
      </c>
      <c r="E162" s="29">
        <v>9356.3831800000007</v>
      </c>
      <c r="F162" s="29">
        <v>8622.96054</v>
      </c>
      <c r="G162" s="29">
        <f t="shared" si="3"/>
        <v>92.1612590475372</v>
      </c>
    </row>
    <row r="163" spans="2:7" ht="30">
      <c r="B163" s="21" t="s">
        <v>93</v>
      </c>
      <c r="C163" s="15" t="s">
        <v>94</v>
      </c>
      <c r="D163" s="29">
        <v>42200.873</v>
      </c>
      <c r="E163" s="29">
        <v>11087.838650000002</v>
      </c>
      <c r="F163" s="29">
        <v>10885.398160000001</v>
      </c>
      <c r="G163" s="29">
        <f t="shared" si="3"/>
        <v>98.174211436599506</v>
      </c>
    </row>
    <row r="164" spans="2:7" ht="15">
      <c r="B164" s="21" t="s">
        <v>95</v>
      </c>
      <c r="C164" s="15" t="s">
        <v>96</v>
      </c>
      <c r="D164" s="29">
        <v>12233.6</v>
      </c>
      <c r="E164" s="29">
        <v>3140.3594400000002</v>
      </c>
      <c r="F164" s="29">
        <v>3140.3594400000002</v>
      </c>
      <c r="G164" s="29">
        <f t="shared" si="3"/>
        <v>100</v>
      </c>
    </row>
    <row r="165" spans="2:7" ht="45">
      <c r="B165" s="21" t="s">
        <v>97</v>
      </c>
      <c r="C165" s="15" t="s">
        <v>98</v>
      </c>
      <c r="D165" s="29">
        <v>4747.7</v>
      </c>
      <c r="E165" s="29">
        <v>2250.9780000000001</v>
      </c>
      <c r="F165" s="29">
        <v>2065.0760399999999</v>
      </c>
      <c r="G165" s="29">
        <f t="shared" si="3"/>
        <v>91.741280456761459</v>
      </c>
    </row>
    <row r="166" spans="2:7" ht="30.75" customHeight="1">
      <c r="B166" s="21" t="s">
        <v>99</v>
      </c>
      <c r="C166" s="15" t="s">
        <v>100</v>
      </c>
      <c r="D166" s="29">
        <v>239.9</v>
      </c>
      <c r="E166" s="29">
        <v>110.524</v>
      </c>
      <c r="F166" s="29">
        <v>89.004090000000005</v>
      </c>
      <c r="G166" s="29">
        <f t="shared" si="3"/>
        <v>80.529197278419176</v>
      </c>
    </row>
    <row r="167" spans="2:7" ht="30">
      <c r="B167" s="21" t="s">
        <v>101</v>
      </c>
      <c r="C167" s="15" t="s">
        <v>102</v>
      </c>
      <c r="D167" s="29">
        <v>5938.8755600000004</v>
      </c>
      <c r="E167" s="29">
        <v>1871.5185600000002</v>
      </c>
      <c r="F167" s="29">
        <v>1871.5185600000002</v>
      </c>
      <c r="G167" s="29">
        <f t="shared" si="3"/>
        <v>100</v>
      </c>
    </row>
    <row r="168" spans="2:7" ht="30">
      <c r="B168" s="21" t="s">
        <v>103</v>
      </c>
      <c r="C168" s="15" t="s">
        <v>104</v>
      </c>
      <c r="D168" s="29">
        <v>1534.4</v>
      </c>
      <c r="E168" s="29">
        <v>1534.4</v>
      </c>
      <c r="F168" s="29">
        <v>1534.4</v>
      </c>
      <c r="G168" s="29">
        <f t="shared" si="3"/>
        <v>100</v>
      </c>
    </row>
    <row r="169" spans="2:7" ht="15">
      <c r="B169" s="21" t="s">
        <v>105</v>
      </c>
      <c r="C169" s="15" t="s">
        <v>106</v>
      </c>
      <c r="D169" s="29">
        <v>1072.4000000000001</v>
      </c>
      <c r="E169" s="29">
        <v>268.11</v>
      </c>
      <c r="F169" s="29">
        <v>195.24094000000002</v>
      </c>
      <c r="G169" s="29">
        <f t="shared" si="3"/>
        <v>72.821207713252022</v>
      </c>
    </row>
    <row r="170" spans="2:7" ht="15">
      <c r="B170" s="20" t="s">
        <v>107</v>
      </c>
      <c r="C170" s="14" t="s">
        <v>108</v>
      </c>
      <c r="D170" s="28">
        <v>119955.667</v>
      </c>
      <c r="E170" s="28">
        <v>40437.928</v>
      </c>
      <c r="F170" s="28">
        <v>19442.449790000002</v>
      </c>
      <c r="G170" s="28">
        <f t="shared" si="3"/>
        <v>48.079737888647514</v>
      </c>
    </row>
    <row r="171" spans="2:7" ht="30">
      <c r="B171" s="21" t="s">
        <v>109</v>
      </c>
      <c r="C171" s="15" t="s">
        <v>110</v>
      </c>
      <c r="D171" s="29">
        <v>32.5</v>
      </c>
      <c r="E171" s="29">
        <v>5.91</v>
      </c>
      <c r="F171" s="29">
        <v>0</v>
      </c>
      <c r="G171" s="29">
        <f t="shared" si="3"/>
        <v>0</v>
      </c>
    </row>
    <row r="172" spans="2:7" ht="45">
      <c r="B172" s="21" t="s">
        <v>111</v>
      </c>
      <c r="C172" s="15" t="s">
        <v>112</v>
      </c>
      <c r="D172" s="29">
        <v>37509.599999999999</v>
      </c>
      <c r="E172" s="29">
        <v>9300</v>
      </c>
      <c r="F172" s="29">
        <v>9299.9991199999986</v>
      </c>
      <c r="G172" s="29">
        <f t="shared" si="3"/>
        <v>99.999990537634403</v>
      </c>
    </row>
    <row r="173" spans="2:7" ht="30">
      <c r="B173" s="21" t="s">
        <v>113</v>
      </c>
      <c r="C173" s="15" t="s">
        <v>114</v>
      </c>
      <c r="D173" s="29">
        <v>33157.9</v>
      </c>
      <c r="E173" s="29">
        <v>6400</v>
      </c>
      <c r="F173" s="29">
        <v>6400</v>
      </c>
      <c r="G173" s="29">
        <f t="shared" si="3"/>
        <v>100</v>
      </c>
    </row>
    <row r="174" spans="2:7" ht="60">
      <c r="B174" s="21" t="s">
        <v>115</v>
      </c>
      <c r="C174" s="15" t="s">
        <v>256</v>
      </c>
      <c r="D174" s="29">
        <v>1241.1000000000001</v>
      </c>
      <c r="E174" s="29">
        <v>417.19900000000001</v>
      </c>
      <c r="F174" s="29">
        <v>242.25452999999999</v>
      </c>
      <c r="G174" s="29">
        <f t="shared" si="3"/>
        <v>58.066900927375173</v>
      </c>
    </row>
    <row r="175" spans="2:7" ht="30">
      <c r="B175" s="21" t="s">
        <v>116</v>
      </c>
      <c r="C175" s="15" t="s">
        <v>117</v>
      </c>
      <c r="D175" s="29">
        <v>127.10000000000001</v>
      </c>
      <c r="E175" s="29">
        <v>14.12</v>
      </c>
      <c r="F175" s="29">
        <v>0</v>
      </c>
      <c r="G175" s="29">
        <f t="shared" si="3"/>
        <v>0</v>
      </c>
    </row>
    <row r="176" spans="2:7" ht="30">
      <c r="B176" s="21" t="s">
        <v>118</v>
      </c>
      <c r="C176" s="15" t="s">
        <v>119</v>
      </c>
      <c r="D176" s="29">
        <v>7767.7999999999984</v>
      </c>
      <c r="E176" s="29">
        <v>1936.117</v>
      </c>
      <c r="F176" s="29">
        <v>1519.2385199999999</v>
      </c>
      <c r="G176" s="29">
        <f t="shared" si="3"/>
        <v>78.46832190409981</v>
      </c>
    </row>
    <row r="177" spans="2:7" ht="15">
      <c r="B177" s="21" t="s">
        <v>120</v>
      </c>
      <c r="C177" s="15" t="s">
        <v>121</v>
      </c>
      <c r="D177" s="29">
        <v>4110.5999999999995</v>
      </c>
      <c r="E177" s="29">
        <v>1336.7000000000003</v>
      </c>
      <c r="F177" s="29">
        <v>949.66908000000001</v>
      </c>
      <c r="G177" s="29">
        <f t="shared" si="3"/>
        <v>71.045790379292271</v>
      </c>
    </row>
    <row r="178" spans="2:7" ht="15">
      <c r="B178" s="21" t="s">
        <v>122</v>
      </c>
      <c r="C178" s="15" t="s">
        <v>123</v>
      </c>
      <c r="D178" s="29">
        <v>254.8</v>
      </c>
      <c r="E178" s="29">
        <v>55.099999999999994</v>
      </c>
      <c r="F178" s="29">
        <v>16.205800000000004</v>
      </c>
      <c r="G178" s="29">
        <f t="shared" si="3"/>
        <v>29.411615245009081</v>
      </c>
    </row>
    <row r="179" spans="2:7" ht="60">
      <c r="B179" s="21" t="s">
        <v>124</v>
      </c>
      <c r="C179" s="15" t="s">
        <v>125</v>
      </c>
      <c r="D179" s="29">
        <v>847.2</v>
      </c>
      <c r="E179" s="29">
        <v>0</v>
      </c>
      <c r="F179" s="29">
        <v>0</v>
      </c>
      <c r="G179" s="29">
        <f t="shared" si="3"/>
        <v>0</v>
      </c>
    </row>
    <row r="180" spans="2:7" ht="60">
      <c r="B180" s="21" t="s">
        <v>126</v>
      </c>
      <c r="C180" s="15" t="s">
        <v>127</v>
      </c>
      <c r="D180" s="29">
        <v>178.5</v>
      </c>
      <c r="E180" s="29">
        <v>32.454000000000001</v>
      </c>
      <c r="F180" s="29">
        <v>0</v>
      </c>
      <c r="G180" s="29">
        <f t="shared" si="3"/>
        <v>0</v>
      </c>
    </row>
    <row r="181" spans="2:7" ht="30">
      <c r="B181" s="21" t="s">
        <v>128</v>
      </c>
      <c r="C181" s="15" t="s">
        <v>129</v>
      </c>
      <c r="D181" s="29">
        <v>436</v>
      </c>
      <c r="E181" s="29">
        <v>123</v>
      </c>
      <c r="F181" s="29">
        <v>108</v>
      </c>
      <c r="G181" s="29">
        <f t="shared" si="3"/>
        <v>87.804878048780495</v>
      </c>
    </row>
    <row r="182" spans="2:7" ht="45">
      <c r="B182" s="21" t="s">
        <v>130</v>
      </c>
      <c r="C182" s="15" t="s">
        <v>131</v>
      </c>
      <c r="D182" s="29">
        <v>320.90000000000003</v>
      </c>
      <c r="E182" s="29">
        <v>58.346000000000004</v>
      </c>
      <c r="F182" s="29">
        <v>17.321000000000002</v>
      </c>
      <c r="G182" s="29">
        <f t="shared" si="3"/>
        <v>29.686696603023343</v>
      </c>
    </row>
    <row r="183" spans="2:7" ht="15">
      <c r="B183" s="21" t="s">
        <v>132</v>
      </c>
      <c r="C183" s="15" t="s">
        <v>133</v>
      </c>
      <c r="D183" s="29">
        <v>1121.5</v>
      </c>
      <c r="E183" s="29">
        <v>160</v>
      </c>
      <c r="F183" s="29">
        <v>121.65639</v>
      </c>
      <c r="G183" s="29">
        <f t="shared" si="3"/>
        <v>76.035243750000006</v>
      </c>
    </row>
    <row r="184" spans="2:7" ht="30">
      <c r="B184" s="21" t="s">
        <v>134</v>
      </c>
      <c r="C184" s="15" t="s">
        <v>135</v>
      </c>
      <c r="D184" s="29">
        <v>1952.2000000000003</v>
      </c>
      <c r="E184" s="29">
        <v>600.87400000000014</v>
      </c>
      <c r="F184" s="29">
        <v>442.27253999999999</v>
      </c>
      <c r="G184" s="29">
        <f t="shared" si="3"/>
        <v>73.604872236109387</v>
      </c>
    </row>
    <row r="185" spans="2:7" ht="30">
      <c r="B185" s="21" t="s">
        <v>136</v>
      </c>
      <c r="C185" s="15" t="s">
        <v>137</v>
      </c>
      <c r="D185" s="29">
        <v>30897.967000000004</v>
      </c>
      <c r="E185" s="29">
        <v>19998.108</v>
      </c>
      <c r="F185" s="29">
        <v>325.83280999999999</v>
      </c>
      <c r="G185" s="29">
        <f t="shared" si="3"/>
        <v>1.6293181835001589</v>
      </c>
    </row>
    <row r="186" spans="2:7" ht="15">
      <c r="B186" s="20" t="s">
        <v>138</v>
      </c>
      <c r="C186" s="14" t="s">
        <v>139</v>
      </c>
      <c r="D186" s="28">
        <v>23646.3</v>
      </c>
      <c r="E186" s="28">
        <v>5566.8099999999995</v>
      </c>
      <c r="F186" s="28">
        <v>3797.8923499999996</v>
      </c>
      <c r="G186" s="28">
        <f t="shared" si="3"/>
        <v>68.223854415724631</v>
      </c>
    </row>
    <row r="187" spans="2:7" ht="15">
      <c r="B187" s="21" t="s">
        <v>140</v>
      </c>
      <c r="C187" s="15" t="s">
        <v>141</v>
      </c>
      <c r="D187" s="29">
        <v>10059.9</v>
      </c>
      <c r="E187" s="29">
        <v>2643.7999999999997</v>
      </c>
      <c r="F187" s="29">
        <v>2049.6840299999999</v>
      </c>
      <c r="G187" s="29">
        <f t="shared" si="3"/>
        <v>77.527953324759821</v>
      </c>
    </row>
    <row r="188" spans="2:7" ht="15">
      <c r="B188" s="21" t="s">
        <v>142</v>
      </c>
      <c r="C188" s="15" t="s">
        <v>143</v>
      </c>
      <c r="D188" s="29">
        <v>3478.8</v>
      </c>
      <c r="E188" s="29">
        <v>714.4</v>
      </c>
      <c r="F188" s="29">
        <v>495.63042999999993</v>
      </c>
      <c r="G188" s="29">
        <f t="shared" si="3"/>
        <v>69.377159854423283</v>
      </c>
    </row>
    <row r="189" spans="2:7" ht="30">
      <c r="B189" s="21" t="s">
        <v>144</v>
      </c>
      <c r="C189" s="15" t="s">
        <v>145</v>
      </c>
      <c r="D189" s="29">
        <v>6377.5999999999995</v>
      </c>
      <c r="E189" s="29">
        <v>1579.41</v>
      </c>
      <c r="F189" s="29">
        <v>868.72011999999995</v>
      </c>
      <c r="G189" s="29">
        <f t="shared" si="3"/>
        <v>55.002825105577394</v>
      </c>
    </row>
    <row r="190" spans="2:7" ht="30">
      <c r="B190" s="21" t="s">
        <v>146</v>
      </c>
      <c r="C190" s="15" t="s">
        <v>147</v>
      </c>
      <c r="D190" s="29">
        <v>1485</v>
      </c>
      <c r="E190" s="29">
        <v>369.2</v>
      </c>
      <c r="F190" s="29">
        <v>276.05777</v>
      </c>
      <c r="G190" s="29">
        <f t="shared" si="3"/>
        <v>74.771877031419294</v>
      </c>
    </row>
    <row r="191" spans="2:7" ht="15">
      <c r="B191" s="21" t="s">
        <v>148</v>
      </c>
      <c r="C191" s="15" t="s">
        <v>149</v>
      </c>
      <c r="D191" s="29">
        <v>2245</v>
      </c>
      <c r="E191" s="29">
        <v>260</v>
      </c>
      <c r="F191" s="29">
        <v>107.8</v>
      </c>
      <c r="G191" s="29">
        <f t="shared" si="3"/>
        <v>41.46153846153846</v>
      </c>
    </row>
    <row r="192" spans="2:7" ht="15">
      <c r="B192" s="20" t="s">
        <v>150</v>
      </c>
      <c r="C192" s="14" t="s">
        <v>151</v>
      </c>
      <c r="D192" s="28">
        <v>21559.699999999997</v>
      </c>
      <c r="E192" s="28">
        <v>5556.0550000000003</v>
      </c>
      <c r="F192" s="28">
        <v>3973.2662700000005</v>
      </c>
      <c r="G192" s="28">
        <f t="shared" si="3"/>
        <v>71.512363898485532</v>
      </c>
    </row>
    <row r="193" spans="2:7" ht="30">
      <c r="B193" s="21" t="s">
        <v>152</v>
      </c>
      <c r="C193" s="15" t="s">
        <v>153</v>
      </c>
      <c r="D193" s="29">
        <v>2397.6</v>
      </c>
      <c r="E193" s="29">
        <v>695.5</v>
      </c>
      <c r="F193" s="29">
        <v>435.12094000000002</v>
      </c>
      <c r="G193" s="29">
        <f t="shared" si="3"/>
        <v>62.562320632638389</v>
      </c>
    </row>
    <row r="194" spans="2:7" ht="30">
      <c r="B194" s="21" t="s">
        <v>154</v>
      </c>
      <c r="C194" s="15" t="s">
        <v>155</v>
      </c>
      <c r="D194" s="29">
        <v>403</v>
      </c>
      <c r="E194" s="29">
        <v>88.105000000000004</v>
      </c>
      <c r="F194" s="29">
        <v>44.788679999999999</v>
      </c>
      <c r="G194" s="29">
        <f t="shared" si="3"/>
        <v>50.83557119346235</v>
      </c>
    </row>
    <row r="195" spans="2:7" ht="30">
      <c r="B195" s="21" t="s">
        <v>156</v>
      </c>
      <c r="C195" s="15" t="s">
        <v>157</v>
      </c>
      <c r="D195" s="29">
        <v>18539.099999999995</v>
      </c>
      <c r="E195" s="29">
        <v>4772.45</v>
      </c>
      <c r="F195" s="29">
        <v>3493.3566500000006</v>
      </c>
      <c r="G195" s="29">
        <f t="shared" si="3"/>
        <v>73.198391811333821</v>
      </c>
    </row>
    <row r="196" spans="2:7" ht="15">
      <c r="B196" s="21" t="s">
        <v>262</v>
      </c>
      <c r="C196" s="15" t="s">
        <v>263</v>
      </c>
      <c r="D196" s="29">
        <v>170</v>
      </c>
      <c r="E196" s="29">
        <v>0</v>
      </c>
      <c r="F196" s="29">
        <v>0</v>
      </c>
      <c r="G196" s="29">
        <f t="shared" si="3"/>
        <v>0</v>
      </c>
    </row>
    <row r="197" spans="2:7" ht="45">
      <c r="B197" s="21" t="s">
        <v>158</v>
      </c>
      <c r="C197" s="15" t="s">
        <v>159</v>
      </c>
      <c r="D197" s="29">
        <v>50</v>
      </c>
      <c r="E197" s="29">
        <v>0</v>
      </c>
      <c r="F197" s="29">
        <v>0</v>
      </c>
      <c r="G197" s="29">
        <f t="shared" si="3"/>
        <v>0</v>
      </c>
    </row>
    <row r="198" spans="2:7" ht="15">
      <c r="B198" s="20" t="s">
        <v>160</v>
      </c>
      <c r="C198" s="14" t="s">
        <v>161</v>
      </c>
      <c r="D198" s="28">
        <v>104863.30399999999</v>
      </c>
      <c r="E198" s="28">
        <v>24286.877</v>
      </c>
      <c r="F198" s="28">
        <v>19711.527710000002</v>
      </c>
      <c r="G198" s="28">
        <f t="shared" si="3"/>
        <v>81.161228386836243</v>
      </c>
    </row>
    <row r="199" spans="2:7" ht="30">
      <c r="B199" s="21" t="s">
        <v>162</v>
      </c>
      <c r="C199" s="15" t="s">
        <v>163</v>
      </c>
      <c r="D199" s="29">
        <v>1000</v>
      </c>
      <c r="E199" s="29">
        <v>200</v>
      </c>
      <c r="F199" s="29">
        <v>0</v>
      </c>
      <c r="G199" s="29">
        <f t="shared" si="3"/>
        <v>0</v>
      </c>
    </row>
    <row r="200" spans="2:7" ht="45">
      <c r="B200" s="21" t="s">
        <v>164</v>
      </c>
      <c r="C200" s="15" t="s">
        <v>165</v>
      </c>
      <c r="D200" s="29">
        <v>42070.891000000003</v>
      </c>
      <c r="E200" s="29">
        <v>6872.0770000000002</v>
      </c>
      <c r="F200" s="29">
        <v>6502.9919300000001</v>
      </c>
      <c r="G200" s="29">
        <f t="shared" si="3"/>
        <v>94.629206424782495</v>
      </c>
    </row>
    <row r="201" spans="2:7" ht="15">
      <c r="B201" s="21" t="s">
        <v>166</v>
      </c>
      <c r="C201" s="15" t="s">
        <v>167</v>
      </c>
      <c r="D201" s="29">
        <v>61620.18</v>
      </c>
      <c r="E201" s="29">
        <v>17164.800000000003</v>
      </c>
      <c r="F201" s="29">
        <v>13208.535780000002</v>
      </c>
      <c r="G201" s="29">
        <f t="shared" si="3"/>
        <v>76.951294393176724</v>
      </c>
    </row>
    <row r="202" spans="2:7" ht="30">
      <c r="B202" s="21" t="s">
        <v>168</v>
      </c>
      <c r="C202" s="15" t="s">
        <v>169</v>
      </c>
      <c r="D202" s="29">
        <v>172.233</v>
      </c>
      <c r="E202" s="29">
        <v>50</v>
      </c>
      <c r="F202" s="29">
        <v>0</v>
      </c>
      <c r="G202" s="29">
        <f t="shared" si="3"/>
        <v>0</v>
      </c>
    </row>
    <row r="203" spans="2:7" ht="15">
      <c r="B203" s="20" t="s">
        <v>170</v>
      </c>
      <c r="C203" s="14" t="s">
        <v>171</v>
      </c>
      <c r="D203" s="28">
        <v>46495.001999999993</v>
      </c>
      <c r="E203" s="28">
        <v>7002.9529999999995</v>
      </c>
      <c r="F203" s="28">
        <v>3982.35545</v>
      </c>
      <c r="G203" s="28">
        <f t="shared" si="3"/>
        <v>56.86680247604118</v>
      </c>
    </row>
    <row r="204" spans="2:7" ht="15">
      <c r="B204" s="21" t="s">
        <v>172</v>
      </c>
      <c r="C204" s="15" t="s">
        <v>173</v>
      </c>
      <c r="D204" s="29">
        <v>260</v>
      </c>
      <c r="E204" s="29">
        <v>24</v>
      </c>
      <c r="F204" s="29">
        <v>0</v>
      </c>
      <c r="G204" s="29">
        <f t="shared" si="3"/>
        <v>0</v>
      </c>
    </row>
    <row r="205" spans="2:7" ht="30">
      <c r="B205" s="21" t="s">
        <v>174</v>
      </c>
      <c r="C205" s="15" t="s">
        <v>175</v>
      </c>
      <c r="D205" s="29">
        <v>500</v>
      </c>
      <c r="E205" s="29">
        <v>200</v>
      </c>
      <c r="F205" s="29">
        <v>0</v>
      </c>
      <c r="G205" s="29">
        <f t="shared" ref="G205:G229" si="4">IF(E205=0,0,(F205/E205)*100)</f>
        <v>0</v>
      </c>
    </row>
    <row r="206" spans="2:7" ht="15">
      <c r="B206" s="21" t="s">
        <v>221</v>
      </c>
      <c r="C206" s="15" t="s">
        <v>222</v>
      </c>
      <c r="D206" s="29">
        <v>9530</v>
      </c>
      <c r="E206" s="29">
        <v>1596</v>
      </c>
      <c r="F206" s="29">
        <v>1548</v>
      </c>
      <c r="G206" s="29">
        <f t="shared" si="4"/>
        <v>96.992481203007515</v>
      </c>
    </row>
    <row r="207" spans="2:7" ht="15">
      <c r="B207" s="21" t="s">
        <v>223</v>
      </c>
      <c r="C207" s="15" t="s">
        <v>224</v>
      </c>
      <c r="D207" s="29">
        <v>8203.4</v>
      </c>
      <c r="E207" s="29">
        <v>3000</v>
      </c>
      <c r="F207" s="29">
        <v>1500</v>
      </c>
      <c r="G207" s="29">
        <f t="shared" si="4"/>
        <v>50</v>
      </c>
    </row>
    <row r="208" spans="2:7" ht="27.75" customHeight="1">
      <c r="B208" s="21" t="s">
        <v>176</v>
      </c>
      <c r="C208" s="15" t="s">
        <v>177</v>
      </c>
      <c r="D208" s="29">
        <v>24519</v>
      </c>
      <c r="E208" s="29">
        <v>1539</v>
      </c>
      <c r="F208" s="29">
        <v>620.92944999999997</v>
      </c>
      <c r="G208" s="29">
        <f t="shared" si="4"/>
        <v>40.346293047433399</v>
      </c>
    </row>
    <row r="209" spans="2:7" ht="30">
      <c r="B209" s="21" t="s">
        <v>178</v>
      </c>
      <c r="C209" s="15" t="s">
        <v>179</v>
      </c>
      <c r="D209" s="29">
        <v>956.30000000000007</v>
      </c>
      <c r="E209" s="29">
        <v>105.87800000000001</v>
      </c>
      <c r="F209" s="29">
        <v>14.19</v>
      </c>
      <c r="G209" s="29">
        <f t="shared" si="4"/>
        <v>13.402217646725475</v>
      </c>
    </row>
    <row r="210" spans="2:7" ht="30">
      <c r="B210" s="21" t="s">
        <v>180</v>
      </c>
      <c r="C210" s="15" t="s">
        <v>181</v>
      </c>
      <c r="D210" s="29">
        <v>316</v>
      </c>
      <c r="E210" s="29">
        <v>45.4</v>
      </c>
      <c r="F210" s="29">
        <v>0</v>
      </c>
      <c r="G210" s="29">
        <f t="shared" si="4"/>
        <v>0</v>
      </c>
    </row>
    <row r="211" spans="2:7" ht="15">
      <c r="B211" s="21" t="s">
        <v>182</v>
      </c>
      <c r="C211" s="15" t="s">
        <v>183</v>
      </c>
      <c r="D211" s="29">
        <v>469</v>
      </c>
      <c r="E211" s="29">
        <v>0</v>
      </c>
      <c r="F211" s="29">
        <v>0</v>
      </c>
      <c r="G211" s="29">
        <f t="shared" si="4"/>
        <v>0</v>
      </c>
    </row>
    <row r="212" spans="2:7" ht="30">
      <c r="B212" s="21" t="s">
        <v>184</v>
      </c>
      <c r="C212" s="15" t="s">
        <v>185</v>
      </c>
      <c r="D212" s="29">
        <v>209.1</v>
      </c>
      <c r="E212" s="29">
        <v>39.9</v>
      </c>
      <c r="F212" s="29">
        <v>39.9</v>
      </c>
      <c r="G212" s="29">
        <f t="shared" si="4"/>
        <v>100</v>
      </c>
    </row>
    <row r="213" spans="2:7" ht="15">
      <c r="B213" s="21" t="s">
        <v>186</v>
      </c>
      <c r="C213" s="15" t="s">
        <v>187</v>
      </c>
      <c r="D213" s="29">
        <v>1532.2020000000002</v>
      </c>
      <c r="E213" s="29">
        <v>452.77499999999998</v>
      </c>
      <c r="F213" s="29">
        <v>259.33600000000001</v>
      </c>
      <c r="G213" s="29">
        <f t="shared" si="4"/>
        <v>57.277013969410859</v>
      </c>
    </row>
    <row r="214" spans="2:7" ht="15">
      <c r="B214" s="20" t="s">
        <v>188</v>
      </c>
      <c r="C214" s="14" t="s">
        <v>189</v>
      </c>
      <c r="D214" s="28">
        <v>9874.3449999999993</v>
      </c>
      <c r="E214" s="28">
        <v>1589.44</v>
      </c>
      <c r="F214" s="28">
        <v>543.18626000000006</v>
      </c>
      <c r="G214" s="28">
        <f t="shared" si="4"/>
        <v>34.174694231930744</v>
      </c>
    </row>
    <row r="215" spans="2:7" ht="30">
      <c r="B215" s="21" t="s">
        <v>190</v>
      </c>
      <c r="C215" s="15" t="s">
        <v>191</v>
      </c>
      <c r="D215" s="29">
        <v>270</v>
      </c>
      <c r="E215" s="29">
        <v>76.400000000000006</v>
      </c>
      <c r="F215" s="29">
        <v>4.9257200000000001</v>
      </c>
      <c r="G215" s="29">
        <f t="shared" si="4"/>
        <v>6.4472774869109948</v>
      </c>
    </row>
    <row r="216" spans="2:7" ht="30">
      <c r="B216" s="21" t="s">
        <v>192</v>
      </c>
      <c r="C216" s="15" t="s">
        <v>193</v>
      </c>
      <c r="D216" s="29">
        <v>1755.345</v>
      </c>
      <c r="E216" s="29">
        <v>438.1</v>
      </c>
      <c r="F216" s="29">
        <v>357.43730000000005</v>
      </c>
      <c r="G216" s="29">
        <f t="shared" si="4"/>
        <v>81.588062086281681</v>
      </c>
    </row>
    <row r="217" spans="2:7" ht="30">
      <c r="B217" s="21" t="s">
        <v>194</v>
      </c>
      <c r="C217" s="15" t="s">
        <v>195</v>
      </c>
      <c r="D217" s="29">
        <v>1091</v>
      </c>
      <c r="E217" s="29">
        <v>181</v>
      </c>
      <c r="F217" s="29">
        <v>0</v>
      </c>
      <c r="G217" s="29">
        <f t="shared" si="4"/>
        <v>0</v>
      </c>
    </row>
    <row r="218" spans="2:7" ht="15">
      <c r="B218" s="21" t="s">
        <v>196</v>
      </c>
      <c r="C218" s="15" t="s">
        <v>197</v>
      </c>
      <c r="D218" s="29">
        <v>700</v>
      </c>
      <c r="E218" s="29">
        <v>0</v>
      </c>
      <c r="F218" s="29">
        <v>0</v>
      </c>
      <c r="G218" s="29">
        <f t="shared" si="4"/>
        <v>0</v>
      </c>
    </row>
    <row r="219" spans="2:7" ht="15">
      <c r="B219" s="21" t="s">
        <v>198</v>
      </c>
      <c r="C219" s="15" t="s">
        <v>199</v>
      </c>
      <c r="D219" s="29">
        <v>1800</v>
      </c>
      <c r="E219" s="29">
        <v>450</v>
      </c>
      <c r="F219" s="29">
        <v>155.85679000000002</v>
      </c>
      <c r="G219" s="29">
        <f t="shared" si="4"/>
        <v>34.634842222222225</v>
      </c>
    </row>
    <row r="220" spans="2:7" ht="15">
      <c r="B220" s="21" t="s">
        <v>200</v>
      </c>
      <c r="C220" s="15" t="s">
        <v>201</v>
      </c>
      <c r="D220" s="29">
        <v>265.59999999999997</v>
      </c>
      <c r="E220" s="29">
        <v>44.7</v>
      </c>
      <c r="F220" s="29">
        <v>24.966450000000002</v>
      </c>
      <c r="G220" s="29">
        <f t="shared" si="4"/>
        <v>55.853355704697982</v>
      </c>
    </row>
    <row r="221" spans="2:7" ht="15">
      <c r="B221" s="21" t="s">
        <v>202</v>
      </c>
      <c r="C221" s="15" t="s">
        <v>203</v>
      </c>
      <c r="D221" s="29">
        <v>3992.4</v>
      </c>
      <c r="E221" s="29">
        <v>399.24</v>
      </c>
      <c r="F221" s="29">
        <v>0</v>
      </c>
      <c r="G221" s="29">
        <f t="shared" si="4"/>
        <v>0</v>
      </c>
    </row>
    <row r="222" spans="2:7" ht="15">
      <c r="B222" s="20" t="s">
        <v>204</v>
      </c>
      <c r="C222" s="14" t="s">
        <v>205</v>
      </c>
      <c r="D222" s="28">
        <v>749749</v>
      </c>
      <c r="E222" s="28">
        <v>299553.98713999998</v>
      </c>
      <c r="F222" s="28">
        <v>185099.98182000004</v>
      </c>
      <c r="G222" s="28">
        <f t="shared" si="4"/>
        <v>61.791860488070036</v>
      </c>
    </row>
    <row r="223" spans="2:7" ht="15">
      <c r="B223" s="21" t="s">
        <v>206</v>
      </c>
      <c r="C223" s="15" t="s">
        <v>207</v>
      </c>
      <c r="D223" s="29">
        <v>65976.2</v>
      </c>
      <c r="E223" s="29">
        <v>16494</v>
      </c>
      <c r="F223" s="29">
        <v>12828.666660000001</v>
      </c>
      <c r="G223" s="29">
        <f t="shared" si="4"/>
        <v>77.777777737359045</v>
      </c>
    </row>
    <row r="224" spans="2:7" ht="78.75" customHeight="1">
      <c r="B224" s="21" t="s">
        <v>208</v>
      </c>
      <c r="C224" s="15" t="s">
        <v>40</v>
      </c>
      <c r="D224" s="29">
        <v>290823.2</v>
      </c>
      <c r="E224" s="29">
        <v>197796.08713999999</v>
      </c>
      <c r="F224" s="29">
        <v>96863.687140000009</v>
      </c>
      <c r="G224" s="29">
        <f t="shared" si="4"/>
        <v>48.971488031226791</v>
      </c>
    </row>
    <row r="225" spans="2:7" ht="60">
      <c r="B225" s="21" t="s">
        <v>209</v>
      </c>
      <c r="C225" s="15" t="s">
        <v>41</v>
      </c>
      <c r="D225" s="29">
        <v>1927.4</v>
      </c>
      <c r="E225" s="29">
        <v>481.8</v>
      </c>
      <c r="F225" s="29">
        <v>92.253130000000013</v>
      </c>
      <c r="G225" s="29">
        <f t="shared" si="4"/>
        <v>19.147598588625989</v>
      </c>
    </row>
    <row r="226" spans="2:7" ht="75">
      <c r="B226" s="21" t="s">
        <v>210</v>
      </c>
      <c r="C226" s="15" t="s">
        <v>211</v>
      </c>
      <c r="D226" s="29">
        <v>314842.90000000002</v>
      </c>
      <c r="E226" s="29">
        <v>65803.7</v>
      </c>
      <c r="F226" s="29">
        <v>59930.810670000006</v>
      </c>
      <c r="G226" s="29">
        <f t="shared" si="4"/>
        <v>91.075138130530661</v>
      </c>
    </row>
    <row r="227" spans="2:7" ht="78" customHeight="1">
      <c r="B227" s="21" t="s">
        <v>212</v>
      </c>
      <c r="C227" s="15" t="s">
        <v>42</v>
      </c>
      <c r="D227" s="29">
        <v>4589.7</v>
      </c>
      <c r="E227" s="29">
        <v>1081</v>
      </c>
      <c r="F227" s="29">
        <v>935.87198999999998</v>
      </c>
      <c r="G227" s="29">
        <f t="shared" si="4"/>
        <v>86.574652173913051</v>
      </c>
    </row>
    <row r="228" spans="2:7" ht="15">
      <c r="B228" s="21" t="s">
        <v>213</v>
      </c>
      <c r="C228" s="15" t="s">
        <v>214</v>
      </c>
      <c r="D228" s="29">
        <v>71589.600000000006</v>
      </c>
      <c r="E228" s="29">
        <v>17897.400000000001</v>
      </c>
      <c r="F228" s="29">
        <v>14448.692230000001</v>
      </c>
      <c r="G228" s="29">
        <f t="shared" si="4"/>
        <v>80.730677249209378</v>
      </c>
    </row>
    <row r="229" spans="2:7" ht="15">
      <c r="B229" s="20" t="s">
        <v>215</v>
      </c>
      <c r="C229" s="14" t="s">
        <v>216</v>
      </c>
      <c r="D229" s="28">
        <v>2226965.7505699988</v>
      </c>
      <c r="E229" s="28">
        <v>691786.29256000021</v>
      </c>
      <c r="F229" s="28">
        <v>494245.25726999989</v>
      </c>
      <c r="G229" s="28">
        <f t="shared" si="4"/>
        <v>71.444789031741735</v>
      </c>
    </row>
    <row r="230" spans="2:7">
      <c r="C230"/>
      <c r="G230" s="9"/>
    </row>
    <row r="231" spans="2:7" ht="15.75">
      <c r="B231" s="30" t="s">
        <v>264</v>
      </c>
      <c r="C231" s="31"/>
      <c r="D231" s="31"/>
      <c r="E231" s="31"/>
      <c r="F231" s="31"/>
      <c r="G231" s="31"/>
    </row>
    <row r="232" spans="2:7">
      <c r="C232"/>
      <c r="G232" s="7" t="s">
        <v>45</v>
      </c>
    </row>
    <row r="233" spans="2:7" ht="63.75">
      <c r="B233" s="19" t="s">
        <v>0</v>
      </c>
      <c r="C233" s="19" t="s">
        <v>47</v>
      </c>
      <c r="D233" s="19" t="s">
        <v>48</v>
      </c>
      <c r="E233" s="19" t="s">
        <v>49</v>
      </c>
      <c r="F233" s="19" t="s">
        <v>50</v>
      </c>
      <c r="G233" s="19" t="s">
        <v>51</v>
      </c>
    </row>
    <row r="234" spans="2:7" ht="15">
      <c r="B234" s="22" t="s">
        <v>52</v>
      </c>
      <c r="C234" s="17" t="s">
        <v>53</v>
      </c>
      <c r="D234" s="28">
        <v>1348.7</v>
      </c>
      <c r="E234" s="28">
        <v>86</v>
      </c>
      <c r="F234" s="28">
        <v>0</v>
      </c>
      <c r="G234" s="28">
        <f t="shared" ref="G234:G293" si="5">IF(E234=0,0,(F234/E234)*100)</f>
        <v>0</v>
      </c>
    </row>
    <row r="235" spans="2:7" ht="15">
      <c r="B235" s="23" t="s">
        <v>58</v>
      </c>
      <c r="C235" s="18" t="s">
        <v>59</v>
      </c>
      <c r="D235" s="29">
        <v>1348.7</v>
      </c>
      <c r="E235" s="29">
        <v>86</v>
      </c>
      <c r="F235" s="29">
        <v>0</v>
      </c>
      <c r="G235" s="29">
        <f t="shared" si="5"/>
        <v>0</v>
      </c>
    </row>
    <row r="236" spans="2:7" ht="15">
      <c r="B236" s="22" t="s">
        <v>60</v>
      </c>
      <c r="C236" s="17" t="s">
        <v>61</v>
      </c>
      <c r="D236" s="28">
        <v>40913.692000000003</v>
      </c>
      <c r="E236" s="28">
        <v>3042.4</v>
      </c>
      <c r="F236" s="28">
        <v>1058.71</v>
      </c>
      <c r="G236" s="28">
        <f t="shared" si="5"/>
        <v>34.798514330791477</v>
      </c>
    </row>
    <row r="237" spans="2:7" ht="15">
      <c r="B237" s="23" t="s">
        <v>62</v>
      </c>
      <c r="C237" s="18" t="s">
        <v>63</v>
      </c>
      <c r="D237" s="29">
        <v>8348</v>
      </c>
      <c r="E237" s="29">
        <v>269</v>
      </c>
      <c r="F237" s="29">
        <v>175.61</v>
      </c>
      <c r="G237" s="29">
        <f t="shared" si="5"/>
        <v>65.282527881040892</v>
      </c>
    </row>
    <row r="238" spans="2:7" ht="60">
      <c r="B238" s="23" t="s">
        <v>64</v>
      </c>
      <c r="C238" s="18" t="s">
        <v>65</v>
      </c>
      <c r="D238" s="29">
        <v>28261.635000000002</v>
      </c>
      <c r="E238" s="29">
        <v>2323.4</v>
      </c>
      <c r="F238" s="29">
        <v>883.1</v>
      </c>
      <c r="G238" s="29">
        <f t="shared" si="5"/>
        <v>38.008952397348708</v>
      </c>
    </row>
    <row r="239" spans="2:7" ht="45">
      <c r="B239" s="23" t="s">
        <v>68</v>
      </c>
      <c r="C239" s="18" t="s">
        <v>69</v>
      </c>
      <c r="D239" s="29">
        <v>1000</v>
      </c>
      <c r="E239" s="29">
        <v>50</v>
      </c>
      <c r="F239" s="29">
        <v>0</v>
      </c>
      <c r="G239" s="29">
        <f t="shared" si="5"/>
        <v>0</v>
      </c>
    </row>
    <row r="240" spans="2:7" ht="75">
      <c r="B240" s="23" t="s">
        <v>71</v>
      </c>
      <c r="C240" s="18" t="s">
        <v>72</v>
      </c>
      <c r="D240" s="29">
        <v>600</v>
      </c>
      <c r="E240" s="29">
        <v>100</v>
      </c>
      <c r="F240" s="29">
        <v>0</v>
      </c>
      <c r="G240" s="29">
        <f t="shared" si="5"/>
        <v>0</v>
      </c>
    </row>
    <row r="241" spans="2:7" ht="30">
      <c r="B241" s="23" t="s">
        <v>73</v>
      </c>
      <c r="C241" s="18" t="s">
        <v>74</v>
      </c>
      <c r="D241" s="29">
        <v>600</v>
      </c>
      <c r="E241" s="29">
        <v>50</v>
      </c>
      <c r="F241" s="29">
        <v>0</v>
      </c>
      <c r="G241" s="29">
        <f t="shared" si="5"/>
        <v>0</v>
      </c>
    </row>
    <row r="242" spans="2:7" ht="45">
      <c r="B242" s="23" t="s">
        <v>75</v>
      </c>
      <c r="C242" s="18" t="s">
        <v>76</v>
      </c>
      <c r="D242" s="29">
        <v>1184.057</v>
      </c>
      <c r="E242" s="29">
        <v>50</v>
      </c>
      <c r="F242" s="29">
        <v>0</v>
      </c>
      <c r="G242" s="29">
        <f t="shared" si="5"/>
        <v>0</v>
      </c>
    </row>
    <row r="243" spans="2:7" ht="20.25" customHeight="1">
      <c r="B243" s="23" t="s">
        <v>79</v>
      </c>
      <c r="C243" s="18" t="s">
        <v>80</v>
      </c>
      <c r="D243" s="29">
        <v>270</v>
      </c>
      <c r="E243" s="29">
        <v>100</v>
      </c>
      <c r="F243" s="29">
        <v>0</v>
      </c>
      <c r="G243" s="29">
        <f t="shared" si="5"/>
        <v>0</v>
      </c>
    </row>
    <row r="244" spans="2:7" ht="15">
      <c r="B244" s="23" t="s">
        <v>81</v>
      </c>
      <c r="C244" s="18" t="s">
        <v>82</v>
      </c>
      <c r="D244" s="29">
        <v>650</v>
      </c>
      <c r="E244" s="29">
        <v>100</v>
      </c>
      <c r="F244" s="29">
        <v>0</v>
      </c>
      <c r="G244" s="29">
        <f t="shared" si="5"/>
        <v>0</v>
      </c>
    </row>
    <row r="245" spans="2:7" ht="15">
      <c r="B245" s="22" t="s">
        <v>85</v>
      </c>
      <c r="C245" s="17" t="s">
        <v>86</v>
      </c>
      <c r="D245" s="28">
        <v>9347.7870000000003</v>
      </c>
      <c r="E245" s="28">
        <v>2086</v>
      </c>
      <c r="F245" s="28">
        <v>460</v>
      </c>
      <c r="G245" s="28">
        <f t="shared" si="5"/>
        <v>22.051773729626078</v>
      </c>
    </row>
    <row r="246" spans="2:7" ht="30">
      <c r="B246" s="23" t="s">
        <v>87</v>
      </c>
      <c r="C246" s="18" t="s">
        <v>88</v>
      </c>
      <c r="D246" s="29">
        <v>1148</v>
      </c>
      <c r="E246" s="29">
        <v>0</v>
      </c>
      <c r="F246" s="29">
        <v>0</v>
      </c>
      <c r="G246" s="29">
        <f t="shared" si="5"/>
        <v>0</v>
      </c>
    </row>
    <row r="247" spans="2:7" ht="30">
      <c r="B247" s="23" t="s">
        <v>89</v>
      </c>
      <c r="C247" s="18" t="s">
        <v>90</v>
      </c>
      <c r="D247" s="29">
        <v>1031</v>
      </c>
      <c r="E247" s="29">
        <v>0</v>
      </c>
      <c r="F247" s="29">
        <v>0</v>
      </c>
      <c r="G247" s="29">
        <f t="shared" si="5"/>
        <v>0</v>
      </c>
    </row>
    <row r="248" spans="2:7" ht="30">
      <c r="B248" s="23" t="s">
        <v>91</v>
      </c>
      <c r="C248" s="18" t="s">
        <v>92</v>
      </c>
      <c r="D248" s="29">
        <v>2086</v>
      </c>
      <c r="E248" s="29">
        <v>2086</v>
      </c>
      <c r="F248" s="29">
        <v>460</v>
      </c>
      <c r="G248" s="29">
        <f t="shared" si="5"/>
        <v>22.051773729626078</v>
      </c>
    </row>
    <row r="249" spans="2:7" ht="30">
      <c r="B249" s="23" t="s">
        <v>93</v>
      </c>
      <c r="C249" s="18" t="s">
        <v>94</v>
      </c>
      <c r="D249" s="29">
        <v>2797.6869999999999</v>
      </c>
      <c r="E249" s="29">
        <v>0</v>
      </c>
      <c r="F249" s="29">
        <v>0</v>
      </c>
      <c r="G249" s="29">
        <f t="shared" si="5"/>
        <v>0</v>
      </c>
    </row>
    <row r="250" spans="2:7" ht="15">
      <c r="B250" s="23" t="s">
        <v>95</v>
      </c>
      <c r="C250" s="18" t="s">
        <v>96</v>
      </c>
      <c r="D250" s="29">
        <v>1200</v>
      </c>
      <c r="E250" s="29">
        <v>0</v>
      </c>
      <c r="F250" s="29">
        <v>0</v>
      </c>
      <c r="G250" s="29">
        <f t="shared" si="5"/>
        <v>0</v>
      </c>
    </row>
    <row r="251" spans="2:7" ht="45">
      <c r="B251" s="23" t="s">
        <v>97</v>
      </c>
      <c r="C251" s="18" t="s">
        <v>98</v>
      </c>
      <c r="D251" s="29">
        <v>1065.0999999999999</v>
      </c>
      <c r="E251" s="29">
        <v>0</v>
      </c>
      <c r="F251" s="29">
        <v>0</v>
      </c>
      <c r="G251" s="29">
        <f t="shared" si="5"/>
        <v>0</v>
      </c>
    </row>
    <row r="252" spans="2:7" ht="32.25" customHeight="1">
      <c r="B252" s="23" t="s">
        <v>99</v>
      </c>
      <c r="C252" s="18" t="s">
        <v>100</v>
      </c>
      <c r="D252" s="29">
        <v>20</v>
      </c>
      <c r="E252" s="29">
        <v>0</v>
      </c>
      <c r="F252" s="29">
        <v>0</v>
      </c>
      <c r="G252" s="29">
        <f t="shared" si="5"/>
        <v>0</v>
      </c>
    </row>
    <row r="253" spans="2:7" ht="15">
      <c r="B253" s="22" t="s">
        <v>107</v>
      </c>
      <c r="C253" s="17" t="s">
        <v>108</v>
      </c>
      <c r="D253" s="28">
        <v>1208.95</v>
      </c>
      <c r="E253" s="28">
        <v>130.5</v>
      </c>
      <c r="F253" s="28">
        <v>0</v>
      </c>
      <c r="G253" s="28">
        <f t="shared" si="5"/>
        <v>0</v>
      </c>
    </row>
    <row r="254" spans="2:7" ht="60">
      <c r="B254" s="23" t="s">
        <v>296</v>
      </c>
      <c r="C254" s="18" t="s">
        <v>297</v>
      </c>
      <c r="D254" s="29">
        <v>100</v>
      </c>
      <c r="E254" s="29">
        <v>0</v>
      </c>
      <c r="F254" s="29">
        <v>0</v>
      </c>
      <c r="G254" s="29">
        <f t="shared" si="5"/>
        <v>0</v>
      </c>
    </row>
    <row r="255" spans="2:7" ht="30">
      <c r="B255" s="23" t="s">
        <v>118</v>
      </c>
      <c r="C255" s="18" t="s">
        <v>119</v>
      </c>
      <c r="D255" s="29">
        <v>0</v>
      </c>
      <c r="E255" s="29">
        <v>0</v>
      </c>
      <c r="F255" s="29">
        <v>0</v>
      </c>
      <c r="G255" s="29">
        <f t="shared" si="5"/>
        <v>0</v>
      </c>
    </row>
    <row r="256" spans="2:7" ht="15">
      <c r="B256" s="23" t="s">
        <v>120</v>
      </c>
      <c r="C256" s="18" t="s">
        <v>121</v>
      </c>
      <c r="D256" s="29">
        <v>550</v>
      </c>
      <c r="E256" s="29">
        <v>0</v>
      </c>
      <c r="F256" s="29">
        <v>0</v>
      </c>
      <c r="G256" s="29">
        <f t="shared" si="5"/>
        <v>0</v>
      </c>
    </row>
    <row r="257" spans="2:7" ht="30">
      <c r="B257" s="23" t="s">
        <v>136</v>
      </c>
      <c r="C257" s="18" t="s">
        <v>137</v>
      </c>
      <c r="D257" s="29">
        <v>558.95000000000005</v>
      </c>
      <c r="E257" s="29">
        <v>130.5</v>
      </c>
      <c r="F257" s="29">
        <v>0</v>
      </c>
      <c r="G257" s="29">
        <f t="shared" si="5"/>
        <v>0</v>
      </c>
    </row>
    <row r="258" spans="2:7" ht="15">
      <c r="B258" s="22" t="s">
        <v>138</v>
      </c>
      <c r="C258" s="17" t="s">
        <v>139</v>
      </c>
      <c r="D258" s="28">
        <v>303.90000000000003</v>
      </c>
      <c r="E258" s="28">
        <v>0</v>
      </c>
      <c r="F258" s="28">
        <v>0</v>
      </c>
      <c r="G258" s="28">
        <f t="shared" si="5"/>
        <v>0</v>
      </c>
    </row>
    <row r="259" spans="2:7" ht="15">
      <c r="B259" s="23" t="s">
        <v>140</v>
      </c>
      <c r="C259" s="18" t="s">
        <v>141</v>
      </c>
      <c r="D259" s="29">
        <v>285.90000000000003</v>
      </c>
      <c r="E259" s="29">
        <v>0</v>
      </c>
      <c r="F259" s="29">
        <v>0</v>
      </c>
      <c r="G259" s="29">
        <f t="shared" si="5"/>
        <v>0</v>
      </c>
    </row>
    <row r="260" spans="2:7" ht="15">
      <c r="B260" s="23" t="s">
        <v>142</v>
      </c>
      <c r="C260" s="18" t="s">
        <v>143</v>
      </c>
      <c r="D260" s="29">
        <v>18</v>
      </c>
      <c r="E260" s="29">
        <v>0</v>
      </c>
      <c r="F260" s="29">
        <v>0</v>
      </c>
      <c r="G260" s="29">
        <f t="shared" si="5"/>
        <v>0</v>
      </c>
    </row>
    <row r="261" spans="2:7" ht="15">
      <c r="B261" s="22" t="s">
        <v>150</v>
      </c>
      <c r="C261" s="17" t="s">
        <v>151</v>
      </c>
      <c r="D261" s="28">
        <v>1937.9</v>
      </c>
      <c r="E261" s="28">
        <v>550</v>
      </c>
      <c r="F261" s="28">
        <v>398.09879999999998</v>
      </c>
      <c r="G261" s="28">
        <f t="shared" si="5"/>
        <v>72.381600000000006</v>
      </c>
    </row>
    <row r="262" spans="2:7" ht="30">
      <c r="B262" s="23" t="s">
        <v>154</v>
      </c>
      <c r="C262" s="18" t="s">
        <v>155</v>
      </c>
      <c r="D262" s="29">
        <v>37</v>
      </c>
      <c r="E262" s="29">
        <v>0</v>
      </c>
      <c r="F262" s="29">
        <v>0</v>
      </c>
      <c r="G262" s="29">
        <f t="shared" si="5"/>
        <v>0</v>
      </c>
    </row>
    <row r="263" spans="2:7" ht="30">
      <c r="B263" s="23" t="s">
        <v>156</v>
      </c>
      <c r="C263" s="18" t="s">
        <v>157</v>
      </c>
      <c r="D263" s="29">
        <v>1620.9</v>
      </c>
      <c r="E263" s="29">
        <v>400</v>
      </c>
      <c r="F263" s="29">
        <v>398.09879999999998</v>
      </c>
      <c r="G263" s="29">
        <f t="shared" si="5"/>
        <v>99.524699999999996</v>
      </c>
    </row>
    <row r="264" spans="2:7" ht="15">
      <c r="B264" s="23" t="s">
        <v>262</v>
      </c>
      <c r="C264" s="18" t="s">
        <v>263</v>
      </c>
      <c r="D264" s="29">
        <v>280</v>
      </c>
      <c r="E264" s="29">
        <v>150</v>
      </c>
      <c r="F264" s="29">
        <v>0</v>
      </c>
      <c r="G264" s="29">
        <f t="shared" si="5"/>
        <v>0</v>
      </c>
    </row>
    <row r="265" spans="2:7" ht="15">
      <c r="B265" s="22" t="s">
        <v>160</v>
      </c>
      <c r="C265" s="17" t="s">
        <v>161</v>
      </c>
      <c r="D265" s="28">
        <v>51611.334999999999</v>
      </c>
      <c r="E265" s="28">
        <v>4566.5</v>
      </c>
      <c r="F265" s="28">
        <v>3733.2294299999999</v>
      </c>
      <c r="G265" s="28">
        <f t="shared" si="5"/>
        <v>81.752533231139822</v>
      </c>
    </row>
    <row r="266" spans="2:7" ht="30">
      <c r="B266" s="23" t="s">
        <v>162</v>
      </c>
      <c r="C266" s="18" t="s">
        <v>163</v>
      </c>
      <c r="D266" s="29">
        <v>39318</v>
      </c>
      <c r="E266" s="29">
        <v>3220.5</v>
      </c>
      <c r="F266" s="29">
        <v>3210.08077</v>
      </c>
      <c r="G266" s="29">
        <f t="shared" si="5"/>
        <v>99.676471665890389</v>
      </c>
    </row>
    <row r="267" spans="2:7" ht="30">
      <c r="B267" s="23" t="s">
        <v>298</v>
      </c>
      <c r="C267" s="18" t="s">
        <v>299</v>
      </c>
      <c r="D267" s="29">
        <v>1000</v>
      </c>
      <c r="E267" s="29">
        <v>321.5</v>
      </c>
      <c r="F267" s="29">
        <v>0</v>
      </c>
      <c r="G267" s="29">
        <f t="shared" si="5"/>
        <v>0</v>
      </c>
    </row>
    <row r="268" spans="2:7" ht="45">
      <c r="B268" s="23" t="s">
        <v>164</v>
      </c>
      <c r="C268" s="18" t="s">
        <v>165</v>
      </c>
      <c r="D268" s="29">
        <v>79.5</v>
      </c>
      <c r="E268" s="29">
        <v>79.5</v>
      </c>
      <c r="F268" s="29">
        <v>57.606999999999999</v>
      </c>
      <c r="G268" s="29">
        <f t="shared" si="5"/>
        <v>72.461635220125785</v>
      </c>
    </row>
    <row r="269" spans="2:7" ht="15">
      <c r="B269" s="23" t="s">
        <v>166</v>
      </c>
      <c r="C269" s="18" t="s">
        <v>167</v>
      </c>
      <c r="D269" s="29">
        <v>11213.835000000001</v>
      </c>
      <c r="E269" s="29">
        <v>945</v>
      </c>
      <c r="F269" s="29">
        <v>465.54165999999998</v>
      </c>
      <c r="G269" s="29">
        <f t="shared" si="5"/>
        <v>49.263667724867723</v>
      </c>
    </row>
    <row r="270" spans="2:7" ht="15">
      <c r="B270" s="22" t="s">
        <v>170</v>
      </c>
      <c r="C270" s="17" t="s">
        <v>171</v>
      </c>
      <c r="D270" s="28">
        <v>310428.08531000005</v>
      </c>
      <c r="E270" s="28">
        <v>99758.043349999993</v>
      </c>
      <c r="F270" s="28">
        <v>69687.68982</v>
      </c>
      <c r="G270" s="28">
        <f t="shared" si="5"/>
        <v>69.856712782047566</v>
      </c>
    </row>
    <row r="271" spans="2:7" ht="30">
      <c r="B271" s="23" t="s">
        <v>300</v>
      </c>
      <c r="C271" s="18" t="s">
        <v>301</v>
      </c>
      <c r="D271" s="29">
        <v>25899</v>
      </c>
      <c r="E271" s="29">
        <v>6121.875</v>
      </c>
      <c r="F271" s="29">
        <v>2400.1406499999998</v>
      </c>
      <c r="G271" s="29">
        <f t="shared" si="5"/>
        <v>39.205972843287391</v>
      </c>
    </row>
    <row r="272" spans="2:7" ht="15">
      <c r="B272" s="23" t="s">
        <v>302</v>
      </c>
      <c r="C272" s="18" t="s">
        <v>303</v>
      </c>
      <c r="D272" s="29">
        <v>300</v>
      </c>
      <c r="E272" s="29">
        <v>0</v>
      </c>
      <c r="F272" s="29">
        <v>0</v>
      </c>
      <c r="G272" s="29">
        <f t="shared" si="5"/>
        <v>0</v>
      </c>
    </row>
    <row r="273" spans="2:7" ht="15">
      <c r="B273" s="23" t="s">
        <v>304</v>
      </c>
      <c r="C273" s="18" t="s">
        <v>305</v>
      </c>
      <c r="D273" s="29">
        <v>973.80000000000007</v>
      </c>
      <c r="E273" s="29">
        <v>573.80000000000007</v>
      </c>
      <c r="F273" s="29">
        <v>0</v>
      </c>
      <c r="G273" s="29">
        <f t="shared" si="5"/>
        <v>0</v>
      </c>
    </row>
    <row r="274" spans="2:7" ht="30">
      <c r="B274" s="23" t="s">
        <v>306</v>
      </c>
      <c r="C274" s="18" t="s">
        <v>307</v>
      </c>
      <c r="D274" s="29">
        <v>1000</v>
      </c>
      <c r="E274" s="29">
        <v>200</v>
      </c>
      <c r="F274" s="29">
        <v>0</v>
      </c>
      <c r="G274" s="29">
        <f t="shared" si="5"/>
        <v>0</v>
      </c>
    </row>
    <row r="275" spans="2:7" ht="15">
      <c r="B275" s="23" t="s">
        <v>308</v>
      </c>
      <c r="C275" s="18" t="s">
        <v>309</v>
      </c>
      <c r="D275" s="29">
        <v>50500</v>
      </c>
      <c r="E275" s="29">
        <v>24324.446</v>
      </c>
      <c r="F275" s="29">
        <v>14000</v>
      </c>
      <c r="G275" s="29">
        <f t="shared" si="5"/>
        <v>57.555267651316697</v>
      </c>
    </row>
    <row r="276" spans="2:7" ht="30">
      <c r="B276" s="23" t="s">
        <v>174</v>
      </c>
      <c r="C276" s="18" t="s">
        <v>175</v>
      </c>
      <c r="D276" s="29">
        <v>7320.3799999999992</v>
      </c>
      <c r="E276" s="29">
        <v>50</v>
      </c>
      <c r="F276" s="29">
        <v>0</v>
      </c>
      <c r="G276" s="29">
        <f t="shared" si="5"/>
        <v>0</v>
      </c>
    </row>
    <row r="277" spans="2:7" ht="30">
      <c r="B277" s="23" t="s">
        <v>310</v>
      </c>
      <c r="C277" s="18" t="s">
        <v>311</v>
      </c>
      <c r="D277" s="29">
        <v>1142.6000000000001</v>
      </c>
      <c r="E277" s="29">
        <v>0</v>
      </c>
      <c r="F277" s="29">
        <v>0</v>
      </c>
      <c r="G277" s="29">
        <f t="shared" si="5"/>
        <v>0</v>
      </c>
    </row>
    <row r="278" spans="2:7" ht="45">
      <c r="B278" s="23" t="s">
        <v>312</v>
      </c>
      <c r="C278" s="18" t="s">
        <v>313</v>
      </c>
      <c r="D278" s="29">
        <v>88473.896630000003</v>
      </c>
      <c r="E278" s="29">
        <v>46132.792669999995</v>
      </c>
      <c r="F278" s="29">
        <v>33134.818339999998</v>
      </c>
      <c r="G278" s="29">
        <f t="shared" si="5"/>
        <v>71.824869951017433</v>
      </c>
    </row>
    <row r="279" spans="2:7" ht="30">
      <c r="B279" s="23" t="s">
        <v>314</v>
      </c>
      <c r="C279" s="18" t="s">
        <v>315</v>
      </c>
      <c r="D279" s="29">
        <v>9000</v>
      </c>
      <c r="E279" s="29">
        <v>3000</v>
      </c>
      <c r="F279" s="29">
        <v>2963.9615699999999</v>
      </c>
      <c r="G279" s="29">
        <f t="shared" si="5"/>
        <v>98.798719000000006</v>
      </c>
    </row>
    <row r="280" spans="2:7" ht="15">
      <c r="B280" s="23" t="s">
        <v>316</v>
      </c>
      <c r="C280" s="18" t="s">
        <v>317</v>
      </c>
      <c r="D280" s="29">
        <v>50000</v>
      </c>
      <c r="E280" s="29">
        <v>0</v>
      </c>
      <c r="F280" s="29">
        <v>0</v>
      </c>
      <c r="G280" s="29">
        <f t="shared" si="5"/>
        <v>0</v>
      </c>
    </row>
    <row r="281" spans="2:7" ht="32.25" customHeight="1">
      <c r="B281" s="23" t="s">
        <v>176</v>
      </c>
      <c r="C281" s="18" t="s">
        <v>177</v>
      </c>
      <c r="D281" s="29">
        <v>57266.9</v>
      </c>
      <c r="E281" s="29">
        <v>16800.021000000001</v>
      </c>
      <c r="F281" s="29">
        <v>16395.66058</v>
      </c>
      <c r="G281" s="29">
        <f t="shared" si="5"/>
        <v>97.593095746725538</v>
      </c>
    </row>
    <row r="282" spans="2:7" ht="30">
      <c r="B282" s="23" t="s">
        <v>178</v>
      </c>
      <c r="C282" s="18" t="s">
        <v>179</v>
      </c>
      <c r="D282" s="29">
        <v>1500.7</v>
      </c>
      <c r="E282" s="29">
        <v>119</v>
      </c>
      <c r="F282" s="29">
        <v>54</v>
      </c>
      <c r="G282" s="29">
        <f t="shared" si="5"/>
        <v>45.378151260504204</v>
      </c>
    </row>
    <row r="283" spans="2:7" ht="15">
      <c r="B283" s="23" t="s">
        <v>182</v>
      </c>
      <c r="C283" s="18" t="s">
        <v>183</v>
      </c>
      <c r="D283" s="29">
        <v>12388.433680000002</v>
      </c>
      <c r="E283" s="29">
        <v>939.10868000000005</v>
      </c>
      <c r="F283" s="29">
        <v>539.10868000000005</v>
      </c>
      <c r="G283" s="29">
        <f t="shared" si="5"/>
        <v>57.406420735031439</v>
      </c>
    </row>
    <row r="284" spans="2:7" ht="15">
      <c r="B284" s="23" t="s">
        <v>318</v>
      </c>
      <c r="C284" s="18" t="s">
        <v>319</v>
      </c>
      <c r="D284" s="29">
        <v>1000</v>
      </c>
      <c r="E284" s="29">
        <v>1000</v>
      </c>
      <c r="F284" s="29">
        <v>0</v>
      </c>
      <c r="G284" s="29">
        <f t="shared" si="5"/>
        <v>0</v>
      </c>
    </row>
    <row r="285" spans="2:7" ht="90">
      <c r="B285" s="23" t="s">
        <v>320</v>
      </c>
      <c r="C285" s="18" t="s">
        <v>321</v>
      </c>
      <c r="D285" s="29">
        <v>542.375</v>
      </c>
      <c r="E285" s="29">
        <v>39</v>
      </c>
      <c r="F285" s="29">
        <v>0</v>
      </c>
      <c r="G285" s="29">
        <f t="shared" si="5"/>
        <v>0</v>
      </c>
    </row>
    <row r="286" spans="2:7" ht="15">
      <c r="B286" s="23" t="s">
        <v>186</v>
      </c>
      <c r="C286" s="18" t="s">
        <v>187</v>
      </c>
      <c r="D286" s="29">
        <v>3120</v>
      </c>
      <c r="E286" s="29">
        <v>458</v>
      </c>
      <c r="F286" s="29">
        <v>200</v>
      </c>
      <c r="G286" s="29">
        <f t="shared" si="5"/>
        <v>43.668122270742359</v>
      </c>
    </row>
    <row r="287" spans="2:7" ht="15">
      <c r="B287" s="22" t="s">
        <v>188</v>
      </c>
      <c r="C287" s="17" t="s">
        <v>189</v>
      </c>
      <c r="D287" s="28">
        <v>2984.6890000000003</v>
      </c>
      <c r="E287" s="28">
        <v>370</v>
      </c>
      <c r="F287" s="28">
        <v>246.36926000000003</v>
      </c>
      <c r="G287" s="28">
        <f t="shared" si="5"/>
        <v>66.586286486486486</v>
      </c>
    </row>
    <row r="288" spans="2:7" ht="30">
      <c r="B288" s="23" t="s">
        <v>194</v>
      </c>
      <c r="C288" s="18" t="s">
        <v>195</v>
      </c>
      <c r="D288" s="29">
        <v>305</v>
      </c>
      <c r="E288" s="29">
        <v>20</v>
      </c>
      <c r="F288" s="29">
        <v>0</v>
      </c>
      <c r="G288" s="29">
        <f t="shared" si="5"/>
        <v>0</v>
      </c>
    </row>
    <row r="289" spans="2:7" ht="15">
      <c r="B289" s="23" t="s">
        <v>196</v>
      </c>
      <c r="C289" s="18" t="s">
        <v>197</v>
      </c>
      <c r="D289" s="29">
        <v>1500</v>
      </c>
      <c r="E289" s="29">
        <v>0</v>
      </c>
      <c r="F289" s="29">
        <v>0</v>
      </c>
      <c r="G289" s="29">
        <f t="shared" si="5"/>
        <v>0</v>
      </c>
    </row>
    <row r="290" spans="2:7" ht="15">
      <c r="B290" s="23" t="s">
        <v>322</v>
      </c>
      <c r="C290" s="18" t="s">
        <v>323</v>
      </c>
      <c r="D290" s="29">
        <v>1179.6890000000001</v>
      </c>
      <c r="E290" s="29">
        <v>350</v>
      </c>
      <c r="F290" s="29">
        <v>246.36926000000003</v>
      </c>
      <c r="G290" s="29">
        <f t="shared" si="5"/>
        <v>70.391217142857158</v>
      </c>
    </row>
    <row r="291" spans="2:7" ht="15">
      <c r="B291" s="22" t="s">
        <v>204</v>
      </c>
      <c r="C291" s="17" t="s">
        <v>205</v>
      </c>
      <c r="D291" s="28">
        <v>33.210999999999999</v>
      </c>
      <c r="E291" s="28">
        <v>33.210999999999999</v>
      </c>
      <c r="F291" s="28">
        <v>0</v>
      </c>
      <c r="G291" s="28">
        <f t="shared" si="5"/>
        <v>0</v>
      </c>
    </row>
    <row r="292" spans="2:7" ht="30">
      <c r="B292" s="23" t="s">
        <v>324</v>
      </c>
      <c r="C292" s="18" t="s">
        <v>325</v>
      </c>
      <c r="D292" s="29">
        <v>33.210999999999999</v>
      </c>
      <c r="E292" s="29">
        <v>33.210999999999999</v>
      </c>
      <c r="F292" s="29">
        <v>0</v>
      </c>
      <c r="G292" s="29">
        <f t="shared" si="5"/>
        <v>0</v>
      </c>
    </row>
    <row r="293" spans="2:7" ht="15">
      <c r="B293" s="16" t="s">
        <v>215</v>
      </c>
      <c r="C293" s="17" t="s">
        <v>216</v>
      </c>
      <c r="D293" s="28">
        <v>420118.2493100001</v>
      </c>
      <c r="E293" s="28">
        <v>110622.65435000001</v>
      </c>
      <c r="F293" s="28">
        <v>75584.097310000012</v>
      </c>
      <c r="G293" s="28">
        <f t="shared" si="5"/>
        <v>68.326056497305515</v>
      </c>
    </row>
  </sheetData>
  <mergeCells count="7">
    <mergeCell ref="B231:G231"/>
    <mergeCell ref="A1:F1"/>
    <mergeCell ref="B96:F96"/>
    <mergeCell ref="B5:F5"/>
    <mergeCell ref="C3:E3"/>
    <mergeCell ref="C136:F136"/>
    <mergeCell ref="B138:G138"/>
  </mergeCells>
  <pageMargins left="0.7" right="0.17" top="0.18" bottom="0.21" header="0.17" footer="0.18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Доходи та видатки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Ardelyan_A</dc:creator>
  <cp:lastModifiedBy>ADM_Shumeyko_T</cp:lastModifiedBy>
  <cp:lastPrinted>2019-03-18T09:42:41Z</cp:lastPrinted>
  <dcterms:created xsi:type="dcterms:W3CDTF">2018-09-11T12:44:43Z</dcterms:created>
  <dcterms:modified xsi:type="dcterms:W3CDTF">2019-03-18T09:43:22Z</dcterms:modified>
</cp:coreProperties>
</file>