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30" windowWidth="15390" windowHeight="12540"/>
  </bookViews>
  <sheets>
    <sheet name="Доходи та видатки" sheetId="3" r:id="rId1"/>
  </sheets>
  <calcPr calcId="124519"/>
</workbook>
</file>

<file path=xl/calcChain.xml><?xml version="1.0" encoding="utf-8"?>
<calcChain xmlns="http://schemas.openxmlformats.org/spreadsheetml/2006/main">
  <c r="H138" i="3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H134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I139"/>
  <c r="H132"/>
  <c r="H139" s="1"/>
</calcChain>
</file>

<file path=xl/sharedStrings.xml><?xml version="1.0" encoding="utf-8"?>
<sst xmlns="http://schemas.openxmlformats.org/spreadsheetml/2006/main" count="470" uniqueCount="339">
  <si>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</si>
  <si>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</si>
  <si>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</si>
  <si>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</si>
  <si>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</si>
  <si>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</si>
  <si>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</si>
  <si>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</si>
  <si>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</si>
  <si>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</si>
  <si>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</si>
  <si>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</si>
  <si>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</si>
  <si>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</si>
  <si>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</si>
  <si>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</si>
  <si>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</si>
  <si>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</si>
  <si>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</si>
  <si>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</si>
  <si>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</si>
  <si>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</si>
  <si>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</si>
  <si>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</si>
  <si>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</si>
  <si>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</si>
  <si>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</si>
  <si>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</si>
  <si>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</si>
  <si>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</si>
  <si>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</si>
  <si>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</si>
  <si>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</si>
  <si>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</si>
  <si>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</si>
  <si>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</si>
  <si>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</si>
  <si>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</si>
  <si>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</si>
  <si>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</si>
  <si>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</si>
  <si>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</si>
  <si>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</si>
  <si>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</si>
  <si>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</t>
  </si>
  <si>
    <t>тис.грн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</si>
  <si>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</si>
  <si>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</si>
  <si>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</si>
  <si>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</si>
  <si>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</si>
  <si>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</si>
  <si>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</si>
  <si>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</si>
  <si>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</si>
  <si>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</si>
  <si>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</si>
  <si>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</si>
  <si>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</si>
  <si>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</si>
  <si>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</si>
  <si>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</si>
  <si>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</si>
  <si>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</si>
  <si>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</si>
  <si>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</si>
  <si>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</si>
  <si>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</si>
  <si>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</si>
  <si>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</si>
  <si>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</si>
  <si>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</si>
  <si>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</si>
  <si>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</si>
  <si>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</si>
  <si>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</si>
  <si>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</si>
  <si>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</si>
  <si>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</si>
  <si>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</si>
  <si>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</si>
  <si>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</si>
  <si>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</si>
  <si>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</si>
  <si>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</si>
  <si>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</si>
  <si>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</si>
  <si>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</si>
  <si>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</si>
  <si>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</si>
  <si>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</si>
  <si>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</si>
  <si>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</si>
  <si>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</si>
  <si>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</si>
  <si>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</si>
  <si>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</si>
  <si>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</si>
  <si>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</si>
  <si>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</si>
  <si>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</si>
  <si>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</si>
  <si>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</si>
  <si>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</si>
  <si>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</si>
  <si>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</si>
  <si>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</si>
  <si>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</si>
  <si>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</si>
  <si>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</si>
  <si>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</si>
  <si>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</si>
  <si>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</si>
  <si>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</si>
  <si>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</si>
  <si>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</si>
  <si>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</si>
  <si>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</si>
  <si>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</si>
  <si>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</si>
  <si>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</si>
  <si>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</si>
  <si>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</si>
  <si>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</si>
  <si>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</si>
  <si>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</si>
  <si>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</si>
  <si>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</si>
  <si>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</si>
  <si>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</si>
  <si>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</si>
  <si>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</si>
  <si>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</si>
  <si>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</si>
  <si>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</si>
  <si>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</si>
  <si>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</si>
  <si>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</si>
  <si>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</si>
  <si>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</si>
  <si>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</si>
  <si>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</si>
  <si>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</si>
  <si>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</si>
  <si>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</si>
  <si>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</si>
  <si>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</si>
  <si>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</si>
  <si>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</si>
  <si>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</si>
  <si>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</si>
  <si>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</si>
  <si>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</si>
  <si>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</si>
  <si>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</si>
  <si>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</si>
  <si>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</si>
  <si>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</si>
  <si>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</si>
  <si>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</si>
  <si>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</si>
  <si>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</si>
  <si>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</si>
  <si>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</si>
  <si>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</si>
  <si>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</si>
  <si>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</si>
  <si>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</si>
  <si>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</si>
  <si>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</si>
  <si>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</si>
  <si>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</si>
  <si>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</si>
  <si>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</si>
  <si>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</si>
  <si>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</si>
  <si>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</si>
  <si>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</si>
  <si>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</si>
  <si>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</si>
  <si>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</si>
  <si>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</si>
  <si>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</si>
  <si>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</si>
  <si>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</si>
  <si>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</si>
  <si>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</si>
  <si>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</si>
  <si>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</si>
  <si>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</si>
  <si>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</si>
  <si>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</si>
  <si>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</si>
  <si>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</si>
  <si>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</si>
  <si>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</si>
  <si>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</si>
  <si>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</si>
  <si>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</si>
  <si>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</si>
  <si>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</si>
  <si>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</si>
  <si>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</si>
  <si>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</si>
  <si>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</si>
  <si>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</si>
  <si>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</si>
  <si>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</si>
  <si>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</si>
  <si>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</si>
  <si>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</si>
  <si>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</si>
  <si>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9250</t>
  </si>
  <si>
    <t>9770</t>
  </si>
  <si>
    <t>Інші субвенції з місцевого бюджету</t>
  </si>
  <si>
    <t xml:space="preserve"> </t>
  </si>
  <si>
    <t xml:space="preserve">Усього </t>
  </si>
  <si>
    <t xml:space="preserve"> Уточн. план на рік</t>
  </si>
  <si>
    <t>% викон.</t>
  </si>
  <si>
    <t>Назва</t>
  </si>
  <si>
    <t>Всього (без урахування трансфертів)</t>
  </si>
  <si>
    <t>7411</t>
  </si>
  <si>
    <t>Утримання та розвиток автотранспорту</t>
  </si>
  <si>
    <t>7421</t>
  </si>
  <si>
    <t>Утримання та розвиток наземного електротранспорту</t>
  </si>
  <si>
    <t>Субвенція з місцевого бюджету на здійснення переданих видатків у сфері освіти за рахунок коштів освітньої субвенції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</si>
  <si>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 Податковим кодексом України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</si>
  <si>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</si>
  <si>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</si>
  <si>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</si>
  <si>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</si>
  <si>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Акцизний податок з вироблених в Україні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</si>
  <si>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</si>
  <si>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</si>
  <si>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</si>
  <si>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</si>
  <si>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</si>
  <si>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</si>
  <si>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</si>
  <si>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</si>
  <si>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</si>
  <si>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</si>
  <si>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</si>
  <si>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</si>
  <si>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</si>
  <si>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</si>
  <si>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</si>
  <si>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</si>
  <si>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</si>
  <si>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</si>
  <si>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</si>
  <si>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</si>
  <si>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</si>
  <si>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</si>
  <si>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</si>
  <si>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Забезпечення належних умов для виховання та розвитку дітей-сиріт і дітей, позбавлених батьківського піклування, в дитячих будинках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</si>
  <si>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</si>
  <si>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Рентна плата за користування надрами в цілях, не пов`язаних з видобуванням корисних копалин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</si>
  <si>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</si>
  <si>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</si>
  <si>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</si>
  <si>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</si>
  <si>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5041</t>
  </si>
  <si>
    <t>Утримання та фінансова підтримка спортивних споруд</t>
  </si>
  <si>
    <t>Спеціальний фонд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</si>
  <si>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</si>
  <si>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</si>
  <si>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</si>
  <si>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 Назва </t>
  </si>
  <si>
    <t xml:space="preserve"> Уточ.пл.</t>
  </si>
  <si>
    <t>% вик.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</si>
  <si>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</si>
  <si>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</si>
  <si>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</si>
  <si>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</si>
  <si>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</si>
  <si>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</si>
  <si>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</si>
  <si>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</si>
  <si>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</si>
  <si>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</si>
  <si>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</si>
  <si>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</si>
  <si>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</si>
  <si>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</si>
  <si>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</si>
  <si>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</si>
  <si>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</si>
  <si>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</si>
  <si>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</si>
  <si>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</si>
  <si>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</si>
  <si>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</si>
  <si>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</si>
  <si>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</si>
  <si>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</si>
  <si>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</si>
  <si>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</si>
  <si>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6012</t>
  </si>
  <si>
    <t>Забезпечення діяльності з виробництва, транспортування, постачання теплової енергії</t>
  </si>
  <si>
    <t>7310</t>
  </si>
  <si>
    <t>Будівництво об`єктів житлово-комунального господарства</t>
  </si>
  <si>
    <t>7321</t>
  </si>
  <si>
    <t>Будівництво освітніх установ та закладів</t>
  </si>
  <si>
    <t>7323</t>
  </si>
  <si>
    <t>Будівництво установ та закладів соціальної сфери</t>
  </si>
  <si>
    <t>7325</t>
  </si>
  <si>
    <t>Будівництво споруд, установ та закладів фізичної культури і спорту</t>
  </si>
  <si>
    <t>7330</t>
  </si>
  <si>
    <t>Будівництво1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</si>
  <si>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</si>
  <si>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</si>
  <si>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</si>
  <si>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</si>
  <si>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7370</t>
  </si>
  <si>
    <t>Реалізація інших заходів щодо соціально-економічного розвитку територій</t>
  </si>
  <si>
    <t>7426</t>
  </si>
  <si>
    <t>Інші заходи у сфері електротранспорту</t>
  </si>
  <si>
    <t>7670</t>
  </si>
  <si>
    <t>Внески до статутного капіталу суб`єктів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</si>
  <si>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</si>
  <si>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</si>
  <si>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8340</t>
  </si>
  <si>
    <t>Природоохоронні заходи за рахунок цільових фондів</t>
  </si>
  <si>
    <t>9750</t>
  </si>
  <si>
    <t>Субвенція з місцевого бюджету на співфінансування інвестиційних проектів</t>
  </si>
  <si>
    <t>ДОХОДИ</t>
  </si>
  <si>
    <t>ПРОФІНАНСОВАНО  ВИДАТКИ</t>
  </si>
  <si>
    <t>Надходження коштів від Державного фонду дорогоцінних металів і дорогоцінного каміння  </t>
  </si>
  <si>
    <t>Збір за забруднення навколишнього природного середовища  </t>
  </si>
  <si>
    <t>Надходження від сплати збору за забруднення навколишнього природного середовища фізичними особами  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</si>
  <si>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</si>
  <si>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1170</t>
  </si>
  <si>
    <t>Забезпечення діяльності інклюзивно-ресурсних центрів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</si>
  <si>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</si>
  <si>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</si>
  <si>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Оперативна інформація про надходження та використання коштів  бюджету                    міста Кропивницького за період з 01.01.2019 по 29.03.2019 р.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</si>
  <si>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</si>
  <si>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Інші надходження до фондів охорони навколишнього природного середовища  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</si>
</sst>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#0.000"/>
  </numFmts>
  <fonts count="10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1" applyNumberFormat="1" applyFont="1"/>
    <xf numFmtId="165" fontId="2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0" fillId="0" borderId="2" xfId="0" applyBorder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 wrapText="1" shrinkToFit="1"/>
    </xf>
    <xf numFmtId="0" fontId="5" fillId="0" borderId="1" xfId="3" applyFont="1" applyBorder="1" applyAlignment="1">
      <alignment horizontal="center"/>
    </xf>
    <xf numFmtId="0" fontId="2" fillId="0" borderId="1" xfId="5" applyFont="1" applyBorder="1" applyAlignment="1">
      <alignment horizontal="center" vertical="center" wrapText="1"/>
    </xf>
    <xf numFmtId="165" fontId="0" fillId="0" borderId="1" xfId="0" applyNumberFormat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0" borderId="1" xfId="0" applyBorder="1" applyAlignment="1">
      <alignment wrapText="1"/>
    </xf>
    <xf numFmtId="165" fontId="5" fillId="2" borderId="1" xfId="0" applyNumberFormat="1" applyFont="1" applyFill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8" fillId="0" borderId="0" xfId="0" applyFont="1"/>
    <xf numFmtId="0" fontId="0" fillId="2" borderId="1" xfId="0" applyFill="1" applyBorder="1" applyAlignment="1">
      <alignment wrapText="1"/>
    </xf>
    <xf numFmtId="0" fontId="5" fillId="0" borderId="1" xfId="3" applyFont="1" applyBorder="1" applyAlignment="1">
      <alignment horizontal="center" wrapText="1"/>
    </xf>
    <xf numFmtId="0" fontId="9" fillId="0" borderId="0" xfId="0" applyFont="1"/>
    <xf numFmtId="165" fontId="8" fillId="0" borderId="0" xfId="0" applyNumberFormat="1" applyFont="1"/>
    <xf numFmtId="0" fontId="3" fillId="0" borderId="0" xfId="0" applyFont="1" applyAlignment="1">
      <alignment horizontal="center" wrapText="1" shrinkToFit="1"/>
    </xf>
    <xf numFmtId="0" fontId="7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Alignment="1">
      <alignment horizontal="center" wrapText="1" shrinkToFit="1"/>
    </xf>
    <xf numFmtId="0" fontId="7" fillId="0" borderId="0" xfId="0" applyFont="1" applyAlignment="1">
      <alignment horizontal="center" shrinkToFit="1"/>
    </xf>
    <xf numFmtId="0" fontId="3" fillId="0" borderId="0" xfId="0" applyFont="1" applyAlignment="1">
      <alignment horizontal="center" wrapText="1"/>
    </xf>
    <xf numFmtId="165" fontId="9" fillId="0" borderId="0" xfId="0" applyNumberFormat="1" applyFont="1"/>
    <xf numFmtId="0" fontId="5" fillId="2" borderId="1" xfId="0" quotePrefix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3" borderId="0" xfId="0" applyFill="1"/>
    <xf numFmtId="0" fontId="5" fillId="3" borderId="0" xfId="0" quotePrefix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166" fontId="5" fillId="3" borderId="0" xfId="0" applyNumberFormat="1" applyFont="1" applyFill="1" applyBorder="1" applyAlignment="1">
      <alignment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3"/>
  <sheetViews>
    <sheetView tabSelected="1" workbookViewId="0">
      <selection activeCell="B8" sqref="B8"/>
    </sheetView>
  </sheetViews>
  <sheetFormatPr defaultRowHeight="12.75"/>
  <cols>
    <col min="1" max="1" width="0.140625" customWidth="1"/>
    <col min="2" max="2" width="10.5703125" customWidth="1"/>
    <col min="3" max="3" width="53.7109375" style="6" customWidth="1"/>
    <col min="4" max="4" width="13.42578125" style="9" customWidth="1"/>
    <col min="5" max="6" width="11.7109375" style="9" customWidth="1"/>
    <col min="7" max="7" width="8.5703125" customWidth="1"/>
  </cols>
  <sheetData>
    <row r="1" spans="1:6" ht="37.5" customHeight="1">
      <c r="A1" s="29" t="s">
        <v>336</v>
      </c>
      <c r="B1" s="29"/>
      <c r="C1" s="29"/>
      <c r="D1" s="29"/>
      <c r="E1" s="29"/>
      <c r="F1" s="29"/>
    </row>
    <row r="2" spans="1:6" ht="9" customHeight="1">
      <c r="A2" s="12"/>
      <c r="B2" s="12"/>
      <c r="C2" s="26"/>
      <c r="D2" s="12"/>
      <c r="E2" s="12"/>
      <c r="F2" s="12"/>
    </row>
    <row r="3" spans="1:6" ht="15.75" customHeight="1">
      <c r="A3" s="12"/>
      <c r="B3" s="12"/>
      <c r="C3" s="29" t="s">
        <v>326</v>
      </c>
      <c r="D3" s="29"/>
      <c r="E3" s="29"/>
      <c r="F3" s="12"/>
    </row>
    <row r="4" spans="1:6" ht="6.75" customHeight="1">
      <c r="A4" s="11"/>
      <c r="B4" s="11"/>
      <c r="C4" s="26"/>
      <c r="D4" s="11"/>
      <c r="E4" s="11"/>
      <c r="F4" s="11"/>
    </row>
    <row r="5" spans="1:6" ht="13.5" customHeight="1">
      <c r="A5" s="11"/>
      <c r="B5" s="30" t="s">
        <v>46</v>
      </c>
      <c r="C5" s="30"/>
      <c r="D5" s="30"/>
      <c r="E5" s="30"/>
      <c r="F5" s="30"/>
    </row>
    <row r="6" spans="1:6">
      <c r="F6" s="9" t="s">
        <v>45</v>
      </c>
    </row>
    <row r="7" spans="1:6" s="5" customFormat="1" ht="26.25" customHeight="1">
      <c r="A7" s="3"/>
      <c r="B7" s="4" t="s">
        <v>0</v>
      </c>
      <c r="C7" s="1" t="s">
        <v>219</v>
      </c>
      <c r="D7" s="8" t="s">
        <v>217</v>
      </c>
      <c r="E7" s="8" t="s">
        <v>1</v>
      </c>
      <c r="F7" s="8" t="s">
        <v>218</v>
      </c>
    </row>
    <row r="8" spans="1:6">
      <c r="A8" s="2"/>
      <c r="B8" s="2">
        <v>10000000</v>
      </c>
      <c r="C8" s="18" t="s">
        <v>2</v>
      </c>
      <c r="D8" s="15">
        <v>323663.45</v>
      </c>
      <c r="E8" s="15">
        <v>324641.82834000001</v>
      </c>
      <c r="F8" s="15">
        <f t="shared" ref="F8:F71" si="0">IF(D8=0,0,E8/D8*100)</f>
        <v>100.30228261485811</v>
      </c>
    </row>
    <row r="9" spans="1:6" ht="25.5">
      <c r="A9" s="2"/>
      <c r="B9" s="2">
        <v>11000000</v>
      </c>
      <c r="C9" s="18" t="s">
        <v>3</v>
      </c>
      <c r="D9" s="15">
        <v>226771.25</v>
      </c>
      <c r="E9" s="15">
        <v>226408.75988</v>
      </c>
      <c r="F9" s="15">
        <f t="shared" si="0"/>
        <v>99.840151641797632</v>
      </c>
    </row>
    <row r="10" spans="1:6">
      <c r="A10" s="2"/>
      <c r="B10" s="2">
        <v>11010000</v>
      </c>
      <c r="C10" s="18" t="s">
        <v>4</v>
      </c>
      <c r="D10" s="15">
        <v>225879.25</v>
      </c>
      <c r="E10" s="15">
        <v>226244.59281</v>
      </c>
      <c r="F10" s="15">
        <f t="shared" si="0"/>
        <v>100.16174252836416</v>
      </c>
    </row>
    <row r="11" spans="1:6" ht="38.25">
      <c r="A11" s="2"/>
      <c r="B11" s="2">
        <v>11010100</v>
      </c>
      <c r="C11" s="18" t="s">
        <v>5</v>
      </c>
      <c r="D11" s="15">
        <v>181468.05000000002</v>
      </c>
      <c r="E11" s="15">
        <v>192455.51430000001</v>
      </c>
      <c r="F11" s="15">
        <f t="shared" si="0"/>
        <v>106.05476517767175</v>
      </c>
    </row>
    <row r="12" spans="1:6" ht="51">
      <c r="A12" s="2"/>
      <c r="B12" s="2">
        <v>11010200</v>
      </c>
      <c r="C12" s="18" t="s">
        <v>6</v>
      </c>
      <c r="D12" s="15">
        <v>31010.5</v>
      </c>
      <c r="E12" s="15">
        <v>23214.275530000003</v>
      </c>
      <c r="F12" s="15">
        <f t="shared" si="0"/>
        <v>74.859404169555475</v>
      </c>
    </row>
    <row r="13" spans="1:6" ht="38.25">
      <c r="A13" s="2"/>
      <c r="B13" s="2">
        <v>11010400</v>
      </c>
      <c r="C13" s="18" t="s">
        <v>7</v>
      </c>
      <c r="D13" s="15">
        <v>10300</v>
      </c>
      <c r="E13" s="15">
        <v>5689.4311299999999</v>
      </c>
      <c r="F13" s="15">
        <f t="shared" si="0"/>
        <v>55.237195436893202</v>
      </c>
    </row>
    <row r="14" spans="1:6" ht="25.5">
      <c r="A14" s="2"/>
      <c r="B14" s="2">
        <v>11010500</v>
      </c>
      <c r="C14" s="18" t="s">
        <v>8</v>
      </c>
      <c r="D14" s="15">
        <v>2610.7000000000003</v>
      </c>
      <c r="E14" s="15">
        <v>4885.3718499999995</v>
      </c>
      <c r="F14" s="15">
        <f t="shared" si="0"/>
        <v>187.12881028076757</v>
      </c>
    </row>
    <row r="15" spans="1:6" ht="52.5" customHeight="1">
      <c r="A15" s="2"/>
      <c r="B15" s="2">
        <v>11010900</v>
      </c>
      <c r="C15" s="18" t="s">
        <v>226</v>
      </c>
      <c r="D15" s="15">
        <v>490</v>
      </c>
      <c r="E15" s="15">
        <v>0</v>
      </c>
      <c r="F15" s="15">
        <f t="shared" si="0"/>
        <v>0</v>
      </c>
    </row>
    <row r="16" spans="1:6">
      <c r="A16" s="2"/>
      <c r="B16" s="2">
        <v>11020000</v>
      </c>
      <c r="C16" s="18" t="s">
        <v>9</v>
      </c>
      <c r="D16" s="15">
        <v>892</v>
      </c>
      <c r="E16" s="15">
        <v>164.16707000000002</v>
      </c>
      <c r="F16" s="15">
        <f t="shared" si="0"/>
        <v>18.404380044843052</v>
      </c>
    </row>
    <row r="17" spans="1:6" ht="25.5">
      <c r="A17" s="2"/>
      <c r="B17" s="2">
        <v>11020200</v>
      </c>
      <c r="C17" s="18" t="s">
        <v>10</v>
      </c>
      <c r="D17" s="15">
        <v>892</v>
      </c>
      <c r="E17" s="15">
        <v>164.16707000000002</v>
      </c>
      <c r="F17" s="15">
        <f t="shared" si="0"/>
        <v>18.404380044843052</v>
      </c>
    </row>
    <row r="18" spans="1:6" ht="25.5">
      <c r="A18" s="2"/>
      <c r="B18" s="2">
        <v>13000000</v>
      </c>
      <c r="C18" s="18" t="s">
        <v>227</v>
      </c>
      <c r="D18" s="15">
        <v>0</v>
      </c>
      <c r="E18" s="15">
        <v>59.279130000000002</v>
      </c>
      <c r="F18" s="15">
        <f t="shared" si="0"/>
        <v>0</v>
      </c>
    </row>
    <row r="19" spans="1:6">
      <c r="A19" s="2"/>
      <c r="B19" s="2">
        <v>13010000</v>
      </c>
      <c r="C19" s="18" t="s">
        <v>258</v>
      </c>
      <c r="D19" s="15">
        <v>0</v>
      </c>
      <c r="E19" s="15">
        <v>1.038</v>
      </c>
      <c r="F19" s="15">
        <f t="shared" si="0"/>
        <v>0</v>
      </c>
    </row>
    <row r="20" spans="1:6" ht="51">
      <c r="A20" s="2"/>
      <c r="B20" s="2">
        <v>13010200</v>
      </c>
      <c r="C20" s="18" t="s">
        <v>259</v>
      </c>
      <c r="D20" s="15">
        <v>0</v>
      </c>
      <c r="E20" s="15">
        <v>1.038</v>
      </c>
      <c r="F20" s="15">
        <f t="shared" si="0"/>
        <v>0</v>
      </c>
    </row>
    <row r="21" spans="1:6">
      <c r="A21" s="2"/>
      <c r="B21" s="2">
        <v>13030000</v>
      </c>
      <c r="C21" s="18" t="s">
        <v>228</v>
      </c>
      <c r="D21" s="15">
        <v>0</v>
      </c>
      <c r="E21" s="15">
        <v>58.241129999999998</v>
      </c>
      <c r="F21" s="15">
        <f t="shared" si="0"/>
        <v>0</v>
      </c>
    </row>
    <row r="22" spans="1:6" ht="24" customHeight="1">
      <c r="A22" s="2"/>
      <c r="B22" s="2">
        <v>13030100</v>
      </c>
      <c r="C22" s="18" t="s">
        <v>229</v>
      </c>
      <c r="D22" s="15">
        <v>0</v>
      </c>
      <c r="E22" s="15">
        <v>1.1343300000000001</v>
      </c>
      <c r="F22" s="15">
        <f t="shared" si="0"/>
        <v>0</v>
      </c>
    </row>
    <row r="23" spans="1:6" ht="25.5">
      <c r="A23" s="2"/>
      <c r="B23" s="2">
        <v>13030200</v>
      </c>
      <c r="C23" s="18" t="s">
        <v>230</v>
      </c>
      <c r="D23" s="15">
        <v>0</v>
      </c>
      <c r="E23" s="15">
        <v>57.095739999999999</v>
      </c>
      <c r="F23" s="15">
        <f t="shared" si="0"/>
        <v>0</v>
      </c>
    </row>
    <row r="24" spans="1:6" ht="25.5">
      <c r="A24" s="2"/>
      <c r="B24" s="2">
        <v>13030600</v>
      </c>
      <c r="C24" s="18" t="s">
        <v>257</v>
      </c>
      <c r="D24" s="15">
        <v>0</v>
      </c>
      <c r="E24" s="15">
        <v>1.106E-2</v>
      </c>
      <c r="F24" s="15">
        <f t="shared" si="0"/>
        <v>0</v>
      </c>
    </row>
    <row r="25" spans="1:6">
      <c r="A25" s="2"/>
      <c r="B25" s="2">
        <v>14000000</v>
      </c>
      <c r="C25" s="18" t="s">
        <v>11</v>
      </c>
      <c r="D25" s="15">
        <v>30885</v>
      </c>
      <c r="E25" s="15">
        <v>14886.426030000001</v>
      </c>
      <c r="F25" s="15">
        <f t="shared" si="0"/>
        <v>48.199533851384167</v>
      </c>
    </row>
    <row r="26" spans="1:6" ht="25.5">
      <c r="A26" s="2"/>
      <c r="B26" s="2">
        <v>14020000</v>
      </c>
      <c r="C26" s="18" t="s">
        <v>231</v>
      </c>
      <c r="D26" s="15">
        <v>3105</v>
      </c>
      <c r="E26" s="15">
        <v>0</v>
      </c>
      <c r="F26" s="15">
        <f t="shared" si="0"/>
        <v>0</v>
      </c>
    </row>
    <row r="27" spans="1:6">
      <c r="A27" s="2"/>
      <c r="B27" s="2">
        <v>14021900</v>
      </c>
      <c r="C27" s="18" t="s">
        <v>12</v>
      </c>
      <c r="D27" s="15">
        <v>3105</v>
      </c>
      <c r="E27" s="15">
        <v>0</v>
      </c>
      <c r="F27" s="15">
        <f t="shared" si="0"/>
        <v>0</v>
      </c>
    </row>
    <row r="28" spans="1:6" ht="25.5">
      <c r="A28" s="2"/>
      <c r="B28" s="2">
        <v>14030000</v>
      </c>
      <c r="C28" s="18" t="s">
        <v>13</v>
      </c>
      <c r="D28" s="15">
        <v>11280</v>
      </c>
      <c r="E28" s="15">
        <v>0</v>
      </c>
      <c r="F28" s="15">
        <f t="shared" si="0"/>
        <v>0</v>
      </c>
    </row>
    <row r="29" spans="1:6">
      <c r="A29" s="2"/>
      <c r="B29" s="2">
        <v>14031900</v>
      </c>
      <c r="C29" s="18" t="s">
        <v>12</v>
      </c>
      <c r="D29" s="15">
        <v>11280</v>
      </c>
      <c r="E29" s="15">
        <v>0</v>
      </c>
      <c r="F29" s="15">
        <f t="shared" si="0"/>
        <v>0</v>
      </c>
    </row>
    <row r="30" spans="1:6" ht="23.25" customHeight="1">
      <c r="A30" s="2"/>
      <c r="B30" s="2">
        <v>14040000</v>
      </c>
      <c r="C30" s="18" t="s">
        <v>232</v>
      </c>
      <c r="D30" s="15">
        <v>16500</v>
      </c>
      <c r="E30" s="15">
        <v>14886.426030000001</v>
      </c>
      <c r="F30" s="15">
        <f t="shared" si="0"/>
        <v>90.220763818181823</v>
      </c>
    </row>
    <row r="31" spans="1:6">
      <c r="A31" s="2"/>
      <c r="B31" s="2">
        <v>18000000</v>
      </c>
      <c r="C31" s="18" t="s">
        <v>233</v>
      </c>
      <c r="D31" s="15">
        <v>66007.199999999997</v>
      </c>
      <c r="E31" s="15">
        <v>83287.363299999997</v>
      </c>
      <c r="F31" s="15">
        <f t="shared" si="0"/>
        <v>126.179209692276</v>
      </c>
    </row>
    <row r="32" spans="1:6">
      <c r="A32" s="2"/>
      <c r="B32" s="2">
        <v>18010000</v>
      </c>
      <c r="C32" s="18" t="s">
        <v>234</v>
      </c>
      <c r="D32" s="15">
        <v>28962.55</v>
      </c>
      <c r="E32" s="15">
        <v>34744.963960000001</v>
      </c>
      <c r="F32" s="15">
        <f t="shared" si="0"/>
        <v>119.9651410528424</v>
      </c>
    </row>
    <row r="33" spans="1:6" ht="38.25">
      <c r="A33" s="2"/>
      <c r="B33" s="2">
        <v>18010100</v>
      </c>
      <c r="C33" s="18" t="s">
        <v>235</v>
      </c>
      <c r="D33" s="15">
        <v>47.4</v>
      </c>
      <c r="E33" s="15">
        <v>38.883230000000005</v>
      </c>
      <c r="F33" s="15">
        <f t="shared" si="0"/>
        <v>82.032130801687771</v>
      </c>
    </row>
    <row r="34" spans="1:6" ht="38.25">
      <c r="A34" s="2"/>
      <c r="B34" s="2">
        <v>18010200</v>
      </c>
      <c r="C34" s="18" t="s">
        <v>236</v>
      </c>
      <c r="D34" s="15">
        <v>0</v>
      </c>
      <c r="E34" s="15">
        <v>246.07273000000001</v>
      </c>
      <c r="F34" s="15">
        <f t="shared" si="0"/>
        <v>0</v>
      </c>
    </row>
    <row r="35" spans="1:6" ht="38.25">
      <c r="A35" s="2"/>
      <c r="B35" s="2">
        <v>18010300</v>
      </c>
      <c r="C35" s="18" t="s">
        <v>237</v>
      </c>
      <c r="D35" s="15">
        <v>64.3</v>
      </c>
      <c r="E35" s="15">
        <v>130.92705000000001</v>
      </c>
      <c r="F35" s="15">
        <f t="shared" si="0"/>
        <v>203.61905132192848</v>
      </c>
    </row>
    <row r="36" spans="1:6" ht="38.25">
      <c r="A36" s="2"/>
      <c r="B36" s="2">
        <v>18010400</v>
      </c>
      <c r="C36" s="18" t="s">
        <v>238</v>
      </c>
      <c r="D36" s="15">
        <v>0</v>
      </c>
      <c r="E36" s="15">
        <v>1437.1376599999999</v>
      </c>
      <c r="F36" s="15">
        <f t="shared" si="0"/>
        <v>0</v>
      </c>
    </row>
    <row r="37" spans="1:6">
      <c r="A37" s="2"/>
      <c r="B37" s="2">
        <v>18010500</v>
      </c>
      <c r="C37" s="18" t="s">
        <v>239</v>
      </c>
      <c r="D37" s="15">
        <v>8775</v>
      </c>
      <c r="E37" s="15">
        <v>12290.357750000001</v>
      </c>
      <c r="F37" s="15">
        <f t="shared" si="0"/>
        <v>140.061056980057</v>
      </c>
    </row>
    <row r="38" spans="1:6">
      <c r="A38" s="2"/>
      <c r="B38" s="2">
        <v>18010600</v>
      </c>
      <c r="C38" s="18" t="s">
        <v>240</v>
      </c>
      <c r="D38" s="15">
        <v>15421.6</v>
      </c>
      <c r="E38" s="15">
        <v>17511.709629999998</v>
      </c>
      <c r="F38" s="15">
        <f t="shared" si="0"/>
        <v>113.55313086839236</v>
      </c>
    </row>
    <row r="39" spans="1:6">
      <c r="A39" s="2"/>
      <c r="B39" s="2">
        <v>18010700</v>
      </c>
      <c r="C39" s="18" t="s">
        <v>241</v>
      </c>
      <c r="D39" s="15">
        <v>876</v>
      </c>
      <c r="E39" s="15">
        <v>442.70882</v>
      </c>
      <c r="F39" s="15">
        <f t="shared" si="0"/>
        <v>50.537536529680359</v>
      </c>
    </row>
    <row r="40" spans="1:6">
      <c r="A40" s="2"/>
      <c r="B40" s="2">
        <v>18010900</v>
      </c>
      <c r="C40" s="18" t="s">
        <v>242</v>
      </c>
      <c r="D40" s="15">
        <v>3549</v>
      </c>
      <c r="E40" s="15">
        <v>2209.23477</v>
      </c>
      <c r="F40" s="15">
        <f t="shared" si="0"/>
        <v>62.249500422654272</v>
      </c>
    </row>
    <row r="41" spans="1:6">
      <c r="A41" s="2"/>
      <c r="B41" s="2">
        <v>18011000</v>
      </c>
      <c r="C41" s="18" t="s">
        <v>243</v>
      </c>
      <c r="D41" s="15">
        <v>0</v>
      </c>
      <c r="E41" s="15">
        <v>123.00399</v>
      </c>
      <c r="F41" s="15">
        <f t="shared" si="0"/>
        <v>0</v>
      </c>
    </row>
    <row r="42" spans="1:6">
      <c r="A42" s="2"/>
      <c r="B42" s="2">
        <v>18011100</v>
      </c>
      <c r="C42" s="18" t="s">
        <v>244</v>
      </c>
      <c r="D42" s="15">
        <v>229.25</v>
      </c>
      <c r="E42" s="15">
        <v>314.92833000000002</v>
      </c>
      <c r="F42" s="15">
        <f t="shared" si="0"/>
        <v>137.37331733914942</v>
      </c>
    </row>
    <row r="43" spans="1:6">
      <c r="A43" s="2"/>
      <c r="B43" s="2">
        <v>18030000</v>
      </c>
      <c r="C43" s="18" t="s">
        <v>14</v>
      </c>
      <c r="D43" s="15">
        <v>39.6</v>
      </c>
      <c r="E43" s="15">
        <v>65.282570000000007</v>
      </c>
      <c r="F43" s="15">
        <f t="shared" si="0"/>
        <v>164.85497474747476</v>
      </c>
    </row>
    <row r="44" spans="1:6">
      <c r="A44" s="2"/>
      <c r="B44" s="2">
        <v>18030100</v>
      </c>
      <c r="C44" s="18" t="s">
        <v>15</v>
      </c>
      <c r="D44" s="15">
        <v>17.100000000000001</v>
      </c>
      <c r="E44" s="15">
        <v>35.427510000000005</v>
      </c>
      <c r="F44" s="15">
        <f t="shared" si="0"/>
        <v>207.17842105263159</v>
      </c>
    </row>
    <row r="45" spans="1:6">
      <c r="A45" s="2"/>
      <c r="B45" s="2">
        <v>18030200</v>
      </c>
      <c r="C45" s="18" t="s">
        <v>16</v>
      </c>
      <c r="D45" s="15">
        <v>22.5</v>
      </c>
      <c r="E45" s="15">
        <v>29.855060000000002</v>
      </c>
      <c r="F45" s="15">
        <f t="shared" si="0"/>
        <v>132.68915555555557</v>
      </c>
    </row>
    <row r="46" spans="1:6">
      <c r="A46" s="2"/>
      <c r="B46" s="2">
        <v>18050000</v>
      </c>
      <c r="C46" s="18" t="s">
        <v>17</v>
      </c>
      <c r="D46" s="15">
        <v>37005.050000000003</v>
      </c>
      <c r="E46" s="15">
        <v>48477.116770000008</v>
      </c>
      <c r="F46" s="15">
        <f t="shared" si="0"/>
        <v>131.00135459889935</v>
      </c>
    </row>
    <row r="47" spans="1:6">
      <c r="A47" s="2"/>
      <c r="B47" s="2">
        <v>18050300</v>
      </c>
      <c r="C47" s="18" t="s">
        <v>18</v>
      </c>
      <c r="D47" s="15">
        <v>6589.2</v>
      </c>
      <c r="E47" s="15">
        <v>9204.4649800000007</v>
      </c>
      <c r="F47" s="15">
        <f t="shared" si="0"/>
        <v>139.69017452801555</v>
      </c>
    </row>
    <row r="48" spans="1:6">
      <c r="A48" s="2"/>
      <c r="B48" s="2">
        <v>18050400</v>
      </c>
      <c r="C48" s="18" t="s">
        <v>19</v>
      </c>
      <c r="D48" s="15">
        <v>30408.350000000002</v>
      </c>
      <c r="E48" s="15">
        <v>39271.321920000002</v>
      </c>
      <c r="F48" s="15">
        <f t="shared" si="0"/>
        <v>129.14650719292561</v>
      </c>
    </row>
    <row r="49" spans="1:6" ht="53.25" customHeight="1">
      <c r="A49" s="2"/>
      <c r="B49" s="2">
        <v>18050500</v>
      </c>
      <c r="C49" s="18" t="s">
        <v>245</v>
      </c>
      <c r="D49" s="15">
        <v>7.5</v>
      </c>
      <c r="E49" s="15">
        <v>1.3298699999999999</v>
      </c>
      <c r="F49" s="15">
        <f t="shared" si="0"/>
        <v>17.731599999999997</v>
      </c>
    </row>
    <row r="50" spans="1:6">
      <c r="A50" s="2"/>
      <c r="B50" s="2">
        <v>20000000</v>
      </c>
      <c r="C50" s="18" t="s">
        <v>20</v>
      </c>
      <c r="D50" s="15">
        <v>6558.45</v>
      </c>
      <c r="E50" s="15">
        <v>6890.3608000000004</v>
      </c>
      <c r="F50" s="15">
        <f t="shared" si="0"/>
        <v>105.06081162469792</v>
      </c>
    </row>
    <row r="51" spans="1:6">
      <c r="A51" s="2"/>
      <c r="B51" s="2">
        <v>21000000</v>
      </c>
      <c r="C51" s="18" t="s">
        <v>21</v>
      </c>
      <c r="D51" s="15">
        <v>144.25</v>
      </c>
      <c r="E51" s="15">
        <v>312.12544000000003</v>
      </c>
      <c r="F51" s="15">
        <f t="shared" si="0"/>
        <v>216.37812131715773</v>
      </c>
    </row>
    <row r="52" spans="1:6">
      <c r="A52" s="2"/>
      <c r="B52" s="2">
        <v>21080000</v>
      </c>
      <c r="C52" s="18" t="s">
        <v>22</v>
      </c>
      <c r="D52" s="15">
        <v>144.25</v>
      </c>
      <c r="E52" s="15">
        <v>312.12544000000003</v>
      </c>
      <c r="F52" s="15">
        <f t="shared" si="0"/>
        <v>216.37812131715773</v>
      </c>
    </row>
    <row r="53" spans="1:6">
      <c r="A53" s="2"/>
      <c r="B53" s="2">
        <v>21081100</v>
      </c>
      <c r="C53" s="18" t="s">
        <v>23</v>
      </c>
      <c r="D53" s="15">
        <v>82.95</v>
      </c>
      <c r="E53" s="15">
        <v>268.19304999999997</v>
      </c>
      <c r="F53" s="15">
        <f t="shared" si="0"/>
        <v>323.31892706449662</v>
      </c>
    </row>
    <row r="54" spans="1:6" ht="38.25">
      <c r="A54" s="2"/>
      <c r="B54" s="2">
        <v>21081500</v>
      </c>
      <c r="C54" s="18" t="s">
        <v>246</v>
      </c>
      <c r="D54" s="15">
        <v>61.300000000000004</v>
      </c>
      <c r="E54" s="15">
        <v>43.932389999999998</v>
      </c>
      <c r="F54" s="15">
        <f t="shared" si="0"/>
        <v>71.66784665579118</v>
      </c>
    </row>
    <row r="55" spans="1:6" ht="25.5">
      <c r="A55" s="2"/>
      <c r="B55" s="2">
        <v>22000000</v>
      </c>
      <c r="C55" s="18" t="s">
        <v>24</v>
      </c>
      <c r="D55" s="15">
        <v>6029.2</v>
      </c>
      <c r="E55" s="15">
        <v>5883.1069100000004</v>
      </c>
      <c r="F55" s="15">
        <f t="shared" si="0"/>
        <v>97.576907549923718</v>
      </c>
    </row>
    <row r="56" spans="1:6">
      <c r="A56" s="2"/>
      <c r="B56" s="2">
        <v>22010000</v>
      </c>
      <c r="C56" s="18" t="s">
        <v>25</v>
      </c>
      <c r="D56" s="15">
        <v>4511.8</v>
      </c>
      <c r="E56" s="15">
        <v>4027.4848999999999</v>
      </c>
      <c r="F56" s="15">
        <f t="shared" si="0"/>
        <v>89.265590230063381</v>
      </c>
    </row>
    <row r="57" spans="1:6" ht="51">
      <c r="A57" s="2"/>
      <c r="B57" s="2">
        <v>22010200</v>
      </c>
      <c r="C57" s="18" t="s">
        <v>26</v>
      </c>
      <c r="D57" s="15">
        <v>26.43</v>
      </c>
      <c r="E57" s="15">
        <v>106.03919999999999</v>
      </c>
      <c r="F57" s="15">
        <f t="shared" si="0"/>
        <v>401.20771850170263</v>
      </c>
    </row>
    <row r="58" spans="1:6" ht="38.25">
      <c r="A58" s="2"/>
      <c r="B58" s="2">
        <v>22010300</v>
      </c>
      <c r="C58" s="18" t="s">
        <v>247</v>
      </c>
      <c r="D58" s="15">
        <v>250</v>
      </c>
      <c r="E58" s="15">
        <v>218.37899999999999</v>
      </c>
      <c r="F58" s="15">
        <f t="shared" si="0"/>
        <v>87.351599999999991</v>
      </c>
    </row>
    <row r="59" spans="1:6">
      <c r="A59" s="2"/>
      <c r="B59" s="2">
        <v>22012500</v>
      </c>
      <c r="C59" s="18" t="s">
        <v>27</v>
      </c>
      <c r="D59" s="15">
        <v>4020</v>
      </c>
      <c r="E59" s="15">
        <v>3492.8297000000002</v>
      </c>
      <c r="F59" s="15">
        <f t="shared" si="0"/>
        <v>86.886310945273635</v>
      </c>
    </row>
    <row r="60" spans="1:6" ht="25.5">
      <c r="A60" s="2"/>
      <c r="B60" s="2">
        <v>22012600</v>
      </c>
      <c r="C60" s="18" t="s">
        <v>248</v>
      </c>
      <c r="D60" s="15">
        <v>182.9</v>
      </c>
      <c r="E60" s="15">
        <v>197.74700000000001</v>
      </c>
      <c r="F60" s="15">
        <f t="shared" si="0"/>
        <v>108.11755057408421</v>
      </c>
    </row>
    <row r="61" spans="1:6" ht="63.75">
      <c r="A61" s="2"/>
      <c r="B61" s="2">
        <v>22012900</v>
      </c>
      <c r="C61" s="18" t="s">
        <v>249</v>
      </c>
      <c r="D61" s="15">
        <v>32.47</v>
      </c>
      <c r="E61" s="15">
        <v>12.49</v>
      </c>
      <c r="F61" s="15">
        <f t="shared" si="0"/>
        <v>38.466276562981214</v>
      </c>
    </row>
    <row r="62" spans="1:6" ht="25.5">
      <c r="A62" s="2"/>
      <c r="B62" s="2">
        <v>22080000</v>
      </c>
      <c r="C62" s="18" t="s">
        <v>28</v>
      </c>
      <c r="D62" s="15">
        <v>1367.4</v>
      </c>
      <c r="E62" s="15">
        <v>1780</v>
      </c>
      <c r="F62" s="15">
        <f t="shared" si="0"/>
        <v>130.17405294719907</v>
      </c>
    </row>
    <row r="63" spans="1:6" ht="38.25">
      <c r="A63" s="2"/>
      <c r="B63" s="2">
        <v>22080400</v>
      </c>
      <c r="C63" s="18" t="s">
        <v>29</v>
      </c>
      <c r="D63" s="15">
        <v>1367.4</v>
      </c>
      <c r="E63" s="15">
        <v>1780</v>
      </c>
      <c r="F63" s="15">
        <f t="shared" si="0"/>
        <v>130.17405294719907</v>
      </c>
    </row>
    <row r="64" spans="1:6">
      <c r="A64" s="2"/>
      <c r="B64" s="2">
        <v>22090000</v>
      </c>
      <c r="C64" s="18" t="s">
        <v>30</v>
      </c>
      <c r="D64" s="15">
        <v>150</v>
      </c>
      <c r="E64" s="15">
        <v>75.622010000000003</v>
      </c>
      <c r="F64" s="15">
        <f t="shared" si="0"/>
        <v>50.41467333333334</v>
      </c>
    </row>
    <row r="65" spans="1:6" ht="38.25">
      <c r="A65" s="2"/>
      <c r="B65" s="2">
        <v>22090100</v>
      </c>
      <c r="C65" s="18" t="s">
        <v>31</v>
      </c>
      <c r="D65" s="15">
        <v>105</v>
      </c>
      <c r="E65" s="15">
        <v>39.639510000000001</v>
      </c>
      <c r="F65" s="15">
        <f t="shared" si="0"/>
        <v>37.751914285714285</v>
      </c>
    </row>
    <row r="66" spans="1:6">
      <c r="A66" s="2"/>
      <c r="B66" s="2">
        <v>22090200</v>
      </c>
      <c r="C66" s="18" t="s">
        <v>32</v>
      </c>
      <c r="D66" s="15">
        <v>7.5</v>
      </c>
      <c r="E66" s="15">
        <v>0</v>
      </c>
      <c r="F66" s="15">
        <f t="shared" si="0"/>
        <v>0</v>
      </c>
    </row>
    <row r="67" spans="1:6" ht="38.25">
      <c r="A67" s="2"/>
      <c r="B67" s="2">
        <v>22090400</v>
      </c>
      <c r="C67" s="18" t="s">
        <v>33</v>
      </c>
      <c r="D67" s="15">
        <v>37.5</v>
      </c>
      <c r="E67" s="15">
        <v>35.982500000000002</v>
      </c>
      <c r="F67" s="15">
        <f t="shared" si="0"/>
        <v>95.953333333333333</v>
      </c>
    </row>
    <row r="68" spans="1:6">
      <c r="A68" s="2"/>
      <c r="B68" s="2">
        <v>24000000</v>
      </c>
      <c r="C68" s="18" t="s">
        <v>34</v>
      </c>
      <c r="D68" s="15">
        <v>385</v>
      </c>
      <c r="E68" s="15">
        <v>695.12844999999993</v>
      </c>
      <c r="F68" s="15">
        <f t="shared" si="0"/>
        <v>180.55284415584413</v>
      </c>
    </row>
    <row r="69" spans="1:6">
      <c r="A69" s="2"/>
      <c r="B69" s="2">
        <v>24060000</v>
      </c>
      <c r="C69" s="18" t="s">
        <v>22</v>
      </c>
      <c r="D69" s="15">
        <v>385</v>
      </c>
      <c r="E69" s="15">
        <v>695.12844999999993</v>
      </c>
      <c r="F69" s="15">
        <f t="shared" si="0"/>
        <v>180.55284415584413</v>
      </c>
    </row>
    <row r="70" spans="1:6">
      <c r="A70" s="2"/>
      <c r="B70" s="2">
        <v>24060300</v>
      </c>
      <c r="C70" s="18" t="s">
        <v>22</v>
      </c>
      <c r="D70" s="15">
        <v>385</v>
      </c>
      <c r="E70" s="15">
        <v>694.87344999999993</v>
      </c>
      <c r="F70" s="15">
        <f t="shared" si="0"/>
        <v>180.48661038961038</v>
      </c>
    </row>
    <row r="71" spans="1:6" ht="63.75">
      <c r="A71" s="2"/>
      <c r="B71" s="2">
        <v>24062200</v>
      </c>
      <c r="C71" s="18" t="s">
        <v>265</v>
      </c>
      <c r="D71" s="15">
        <v>0</v>
      </c>
      <c r="E71" s="15">
        <v>0.255</v>
      </c>
      <c r="F71" s="15">
        <f t="shared" si="0"/>
        <v>0</v>
      </c>
    </row>
    <row r="72" spans="1:6">
      <c r="A72" s="2"/>
      <c r="B72" s="2">
        <v>30000000</v>
      </c>
      <c r="C72" s="18" t="s">
        <v>287</v>
      </c>
      <c r="D72" s="15">
        <v>0</v>
      </c>
      <c r="E72" s="15">
        <v>6.5689999999999998E-2</v>
      </c>
      <c r="F72" s="15">
        <f t="shared" ref="F72:F96" si="1">IF(D72=0,0,E72/D72*100)</f>
        <v>0</v>
      </c>
    </row>
    <row r="73" spans="1:6">
      <c r="A73" s="2"/>
      <c r="B73" s="2">
        <v>31000000</v>
      </c>
      <c r="C73" s="18" t="s">
        <v>288</v>
      </c>
      <c r="D73" s="15">
        <v>0</v>
      </c>
      <c r="E73" s="15">
        <v>6.5689999999999998E-2</v>
      </c>
      <c r="F73" s="15">
        <f t="shared" si="1"/>
        <v>0</v>
      </c>
    </row>
    <row r="74" spans="1:6" ht="25.5">
      <c r="A74" s="2"/>
      <c r="B74" s="2">
        <v>31020000</v>
      </c>
      <c r="C74" s="18" t="s">
        <v>328</v>
      </c>
      <c r="D74" s="15">
        <v>0</v>
      </c>
      <c r="E74" s="15">
        <v>6.5689999999999998E-2</v>
      </c>
      <c r="F74" s="15">
        <f t="shared" si="1"/>
        <v>0</v>
      </c>
    </row>
    <row r="75" spans="1:6">
      <c r="A75" s="2"/>
      <c r="B75" s="2">
        <v>40000000</v>
      </c>
      <c r="C75" s="18" t="s">
        <v>35</v>
      </c>
      <c r="D75" s="15">
        <v>373764.26913999999</v>
      </c>
      <c r="E75" s="15">
        <v>352554.77842000005</v>
      </c>
      <c r="F75" s="15">
        <f t="shared" si="1"/>
        <v>94.325436519440132</v>
      </c>
    </row>
    <row r="76" spans="1:6">
      <c r="A76" s="2"/>
      <c r="B76" s="2">
        <v>41000000</v>
      </c>
      <c r="C76" s="18" t="s">
        <v>36</v>
      </c>
      <c r="D76" s="15">
        <v>373764.26913999999</v>
      </c>
      <c r="E76" s="15">
        <v>352554.77842000005</v>
      </c>
      <c r="F76" s="15">
        <f t="shared" si="1"/>
        <v>94.325436519440132</v>
      </c>
    </row>
    <row r="77" spans="1:6">
      <c r="A77" s="2"/>
      <c r="B77" s="2">
        <v>41030000</v>
      </c>
      <c r="C77" s="18" t="s">
        <v>250</v>
      </c>
      <c r="D77" s="15">
        <v>145796.592</v>
      </c>
      <c r="E77" s="15">
        <v>145796.592</v>
      </c>
      <c r="F77" s="15">
        <f t="shared" si="1"/>
        <v>100</v>
      </c>
    </row>
    <row r="78" spans="1:6">
      <c r="A78" s="2"/>
      <c r="B78" s="2">
        <v>41033900</v>
      </c>
      <c r="C78" s="18" t="s">
        <v>251</v>
      </c>
      <c r="D78" s="15">
        <v>67912.2</v>
      </c>
      <c r="E78" s="15">
        <v>67912.2</v>
      </c>
      <c r="F78" s="15">
        <f t="shared" si="1"/>
        <v>100</v>
      </c>
    </row>
    <row r="79" spans="1:6" ht="12.75" customHeight="1">
      <c r="A79" s="2"/>
      <c r="B79" s="2">
        <v>41034200</v>
      </c>
      <c r="C79" s="18" t="s">
        <v>252</v>
      </c>
      <c r="D79" s="15">
        <v>43170.1</v>
      </c>
      <c r="E79" s="15">
        <v>43170.1</v>
      </c>
      <c r="F79" s="15">
        <f t="shared" si="1"/>
        <v>100</v>
      </c>
    </row>
    <row r="80" spans="1:6" ht="38.25">
      <c r="A80" s="2"/>
      <c r="B80" s="2">
        <v>41034500</v>
      </c>
      <c r="C80" s="18" t="s">
        <v>266</v>
      </c>
      <c r="D80" s="15">
        <v>29927.292000000001</v>
      </c>
      <c r="E80" s="15">
        <v>29927.292000000001</v>
      </c>
      <c r="F80" s="15">
        <f t="shared" si="1"/>
        <v>100</v>
      </c>
    </row>
    <row r="81" spans="1:6" ht="63.75">
      <c r="A81" s="2"/>
      <c r="B81" s="2">
        <v>41039100</v>
      </c>
      <c r="C81" s="18" t="s">
        <v>337</v>
      </c>
      <c r="D81" s="15">
        <v>4787</v>
      </c>
      <c r="E81" s="15">
        <v>4787</v>
      </c>
      <c r="F81" s="15">
        <f t="shared" si="1"/>
        <v>100</v>
      </c>
    </row>
    <row r="82" spans="1:6">
      <c r="A82" s="2"/>
      <c r="B82" s="2">
        <v>41040000</v>
      </c>
      <c r="C82" s="18" t="s">
        <v>37</v>
      </c>
      <c r="D82" s="15">
        <v>4811.7</v>
      </c>
      <c r="E82" s="15">
        <v>4811.7</v>
      </c>
      <c r="F82" s="15">
        <f t="shared" si="1"/>
        <v>100</v>
      </c>
    </row>
    <row r="83" spans="1:6" ht="51">
      <c r="A83" s="2"/>
      <c r="B83" s="2">
        <v>41040200</v>
      </c>
      <c r="C83" s="18" t="s">
        <v>38</v>
      </c>
      <c r="D83" s="15">
        <v>4811.7</v>
      </c>
      <c r="E83" s="15">
        <v>4811.7</v>
      </c>
      <c r="F83" s="15">
        <f t="shared" si="1"/>
        <v>100</v>
      </c>
    </row>
    <row r="84" spans="1:6">
      <c r="A84" s="2"/>
      <c r="B84" s="2">
        <v>41050000</v>
      </c>
      <c r="C84" s="18" t="s">
        <v>39</v>
      </c>
      <c r="D84" s="15">
        <v>223155.97714</v>
      </c>
      <c r="E84" s="15">
        <v>201946.48642</v>
      </c>
      <c r="F84" s="15">
        <f t="shared" si="1"/>
        <v>90.495665412226927</v>
      </c>
    </row>
    <row r="85" spans="1:6" ht="63.75">
      <c r="A85" s="2"/>
      <c r="B85" s="2">
        <v>41050100</v>
      </c>
      <c r="C85" s="18" t="s">
        <v>40</v>
      </c>
      <c r="D85" s="15">
        <v>147955.51014</v>
      </c>
      <c r="E85" s="15">
        <v>128339.17069</v>
      </c>
      <c r="F85" s="15">
        <f t="shared" si="1"/>
        <v>86.741731057235768</v>
      </c>
    </row>
    <row r="86" spans="1:6" ht="51">
      <c r="A86" s="10"/>
      <c r="B86" s="2">
        <v>41050200</v>
      </c>
      <c r="C86" s="18" t="s">
        <v>41</v>
      </c>
      <c r="D86" s="15">
        <v>481.8</v>
      </c>
      <c r="E86" s="15">
        <v>92.253130000000013</v>
      </c>
      <c r="F86" s="15">
        <f t="shared" si="1"/>
        <v>19.147598588625989</v>
      </c>
    </row>
    <row r="87" spans="1:6" ht="63.75">
      <c r="B87" s="2">
        <v>41050300</v>
      </c>
      <c r="C87" s="18" t="s">
        <v>211</v>
      </c>
      <c r="D87" s="15">
        <v>63253.700000000004</v>
      </c>
      <c r="E87" s="15">
        <v>62195.223610000001</v>
      </c>
      <c r="F87" s="15">
        <f t="shared" si="1"/>
        <v>98.326617431075164</v>
      </c>
    </row>
    <row r="88" spans="1:6" ht="63.75">
      <c r="B88" s="2">
        <v>41050700</v>
      </c>
      <c r="C88" s="18" t="s">
        <v>42</v>
      </c>
      <c r="D88" s="15">
        <v>1081</v>
      </c>
      <c r="E88" s="15">
        <v>935.87198999999998</v>
      </c>
      <c r="F88" s="15">
        <f t="shared" si="1"/>
        <v>86.574652173913051</v>
      </c>
    </row>
    <row r="89" spans="1:6" ht="25.5">
      <c r="B89" s="2">
        <v>41051000</v>
      </c>
      <c r="C89" s="18" t="s">
        <v>225</v>
      </c>
      <c r="D89" s="15">
        <v>1193.79</v>
      </c>
      <c r="E89" s="15">
        <v>1193.79</v>
      </c>
      <c r="F89" s="15">
        <f t="shared" si="1"/>
        <v>100</v>
      </c>
    </row>
    <row r="90" spans="1:6" ht="38.25">
      <c r="B90" s="2">
        <v>41051100</v>
      </c>
      <c r="C90" s="18" t="s">
        <v>267</v>
      </c>
      <c r="D90" s="15">
        <v>2769.7359999999999</v>
      </c>
      <c r="E90" s="15">
        <v>2769.7359999999999</v>
      </c>
      <c r="F90" s="15">
        <f t="shared" si="1"/>
        <v>100</v>
      </c>
    </row>
    <row r="91" spans="1:6" ht="38.25">
      <c r="B91" s="2">
        <v>41051200</v>
      </c>
      <c r="C91" s="18" t="s">
        <v>43</v>
      </c>
      <c r="D91" s="15">
        <v>1152.7</v>
      </c>
      <c r="E91" s="15">
        <v>1152.7</v>
      </c>
      <c r="F91" s="15">
        <f t="shared" si="1"/>
        <v>100</v>
      </c>
    </row>
    <row r="92" spans="1:6" ht="51">
      <c r="B92" s="2">
        <v>41051400</v>
      </c>
      <c r="C92" s="18" t="s">
        <v>331</v>
      </c>
      <c r="D92" s="15">
        <v>676.697</v>
      </c>
      <c r="E92" s="15">
        <v>676.697</v>
      </c>
      <c r="F92" s="15">
        <f t="shared" si="1"/>
        <v>100</v>
      </c>
    </row>
    <row r="93" spans="1:6" ht="38.25">
      <c r="B93" s="2">
        <v>41051500</v>
      </c>
      <c r="C93" s="18" t="s">
        <v>253</v>
      </c>
      <c r="D93" s="15">
        <v>3056.6440000000002</v>
      </c>
      <c r="E93" s="15">
        <v>3056.6440000000002</v>
      </c>
      <c r="F93" s="15">
        <f t="shared" si="1"/>
        <v>100</v>
      </c>
    </row>
    <row r="94" spans="1:6" ht="38.25">
      <c r="B94" s="2">
        <v>41052000</v>
      </c>
      <c r="C94" s="18" t="s">
        <v>254</v>
      </c>
      <c r="D94" s="15">
        <v>1534.4</v>
      </c>
      <c r="E94" s="15">
        <v>1534.4</v>
      </c>
      <c r="F94" s="15">
        <f t="shared" si="1"/>
        <v>100</v>
      </c>
    </row>
    <row r="95" spans="1:6">
      <c r="B95" s="16" t="s">
        <v>220</v>
      </c>
      <c r="C95" s="22"/>
      <c r="D95" s="17">
        <v>330221.90000000002</v>
      </c>
      <c r="E95" s="17">
        <v>331532.25483000005</v>
      </c>
      <c r="F95" s="17">
        <f t="shared" si="1"/>
        <v>100.39681039628204</v>
      </c>
    </row>
    <row r="96" spans="1:6">
      <c r="B96" s="16" t="s">
        <v>44</v>
      </c>
      <c r="C96" s="22"/>
      <c r="D96" s="17">
        <v>703986.16914000001</v>
      </c>
      <c r="E96" s="17">
        <v>684087.03325000009</v>
      </c>
      <c r="F96" s="17">
        <f t="shared" si="1"/>
        <v>97.17336266502096</v>
      </c>
    </row>
    <row r="98" spans="2:6" ht="15.75">
      <c r="B98" s="30" t="s">
        <v>264</v>
      </c>
      <c r="C98" s="30"/>
      <c r="D98" s="30"/>
      <c r="E98" s="30"/>
      <c r="F98" s="30"/>
    </row>
    <row r="99" spans="2:6">
      <c r="F99" s="9" t="s">
        <v>45</v>
      </c>
    </row>
    <row r="100" spans="2:6" ht="15">
      <c r="B100" s="13" t="s">
        <v>0</v>
      </c>
      <c r="C100" s="23" t="s">
        <v>268</v>
      </c>
      <c r="D100" s="13" t="s">
        <v>269</v>
      </c>
      <c r="E100" s="13" t="s">
        <v>1</v>
      </c>
      <c r="F100" s="13" t="s">
        <v>270</v>
      </c>
    </row>
    <row r="101" spans="2:6">
      <c r="B101" s="2">
        <v>10000000</v>
      </c>
      <c r="C101" s="18" t="s">
        <v>2</v>
      </c>
      <c r="D101" s="15">
        <v>250</v>
      </c>
      <c r="E101" s="15">
        <v>201.87762000000001</v>
      </c>
      <c r="F101" s="15">
        <f t="shared" ref="F101:F138" si="2">IF(D101=0,0,E101/D101*100)</f>
        <v>80.751047999999997</v>
      </c>
    </row>
    <row r="102" spans="2:6">
      <c r="B102" s="2">
        <v>19000000</v>
      </c>
      <c r="C102" s="18" t="s">
        <v>271</v>
      </c>
      <c r="D102" s="15">
        <v>250</v>
      </c>
      <c r="E102" s="15">
        <v>201.87762000000001</v>
      </c>
      <c r="F102" s="15">
        <f t="shared" si="2"/>
        <v>80.751047999999997</v>
      </c>
    </row>
    <row r="103" spans="2:6">
      <c r="B103" s="2">
        <v>19010000</v>
      </c>
      <c r="C103" s="18" t="s">
        <v>272</v>
      </c>
      <c r="D103" s="15">
        <v>250</v>
      </c>
      <c r="E103" s="15">
        <v>201.86261999999999</v>
      </c>
      <c r="F103" s="15">
        <f t="shared" si="2"/>
        <v>80.745047999999997</v>
      </c>
    </row>
    <row r="104" spans="2:6" ht="51">
      <c r="B104" s="2">
        <v>19010100</v>
      </c>
      <c r="C104" s="18" t="s">
        <v>273</v>
      </c>
      <c r="D104" s="15">
        <v>160</v>
      </c>
      <c r="E104" s="15">
        <v>177.25099</v>
      </c>
      <c r="F104" s="15">
        <f t="shared" si="2"/>
        <v>110.78186875</v>
      </c>
    </row>
    <row r="105" spans="2:6" ht="25.5">
      <c r="B105" s="2">
        <v>19010200</v>
      </c>
      <c r="C105" s="18" t="s">
        <v>274</v>
      </c>
      <c r="D105" s="15">
        <v>42.5</v>
      </c>
      <c r="E105" s="15">
        <v>6.8869799999999994</v>
      </c>
      <c r="F105" s="15">
        <f t="shared" si="2"/>
        <v>16.20465882352941</v>
      </c>
    </row>
    <row r="106" spans="2:6" ht="38.25">
      <c r="B106" s="2">
        <v>19010300</v>
      </c>
      <c r="C106" s="18" t="s">
        <v>275</v>
      </c>
      <c r="D106" s="15">
        <v>47.5</v>
      </c>
      <c r="E106" s="15">
        <v>17.72465</v>
      </c>
      <c r="F106" s="15">
        <f t="shared" si="2"/>
        <v>37.315052631578951</v>
      </c>
    </row>
    <row r="107" spans="2:6">
      <c r="B107" s="2">
        <v>19050000</v>
      </c>
      <c r="C107" s="18" t="s">
        <v>329</v>
      </c>
      <c r="D107" s="15">
        <v>0</v>
      </c>
      <c r="E107" s="15">
        <v>1.4999999999999999E-2</v>
      </c>
      <c r="F107" s="15">
        <f t="shared" si="2"/>
        <v>0</v>
      </c>
    </row>
    <row r="108" spans="2:6" ht="25.5">
      <c r="B108" s="2">
        <v>19050300</v>
      </c>
      <c r="C108" s="18" t="s">
        <v>330</v>
      </c>
      <c r="D108" s="15">
        <v>0</v>
      </c>
      <c r="E108" s="15">
        <v>1.4999999999999999E-2</v>
      </c>
      <c r="F108" s="15">
        <f t="shared" si="2"/>
        <v>0</v>
      </c>
    </row>
    <row r="109" spans="2:6">
      <c r="B109" s="2">
        <v>20000000</v>
      </c>
      <c r="C109" s="18" t="s">
        <v>20</v>
      </c>
      <c r="D109" s="15">
        <v>18986.100000000002</v>
      </c>
      <c r="E109" s="15">
        <v>20799.883460000001</v>
      </c>
      <c r="F109" s="15">
        <f t="shared" si="2"/>
        <v>109.55321766976893</v>
      </c>
    </row>
    <row r="110" spans="2:6" ht="18" customHeight="1">
      <c r="B110" s="2">
        <v>24000000</v>
      </c>
      <c r="C110" s="18" t="s">
        <v>34</v>
      </c>
      <c r="D110" s="15">
        <v>450</v>
      </c>
      <c r="E110" s="15">
        <v>658.72539000000006</v>
      </c>
      <c r="F110" s="15">
        <f t="shared" si="2"/>
        <v>146.38342000000003</v>
      </c>
    </row>
    <row r="111" spans="2:6">
      <c r="B111" s="2">
        <v>24060000</v>
      </c>
      <c r="C111" s="18" t="s">
        <v>22</v>
      </c>
      <c r="D111" s="15">
        <v>0</v>
      </c>
      <c r="E111" s="15">
        <v>14.878959999999999</v>
      </c>
      <c r="F111" s="15">
        <f t="shared" si="2"/>
        <v>0</v>
      </c>
    </row>
    <row r="112" spans="2:6" ht="25.5">
      <c r="B112" s="2">
        <v>24061600</v>
      </c>
      <c r="C112" s="18" t="s">
        <v>338</v>
      </c>
      <c r="D112" s="15">
        <v>0</v>
      </c>
      <c r="E112" s="15">
        <v>4.8686999999999996</v>
      </c>
      <c r="F112" s="15">
        <f t="shared" si="2"/>
        <v>0</v>
      </c>
    </row>
    <row r="113" spans="2:6" ht="38.25">
      <c r="B113" s="2">
        <v>24062100</v>
      </c>
      <c r="C113" s="18" t="s">
        <v>276</v>
      </c>
      <c r="D113" s="15">
        <v>0</v>
      </c>
      <c r="E113" s="15">
        <v>10.010260000000001</v>
      </c>
      <c r="F113" s="15">
        <f t="shared" si="2"/>
        <v>0</v>
      </c>
    </row>
    <row r="114" spans="2:6" ht="25.5">
      <c r="B114" s="2">
        <v>24170000</v>
      </c>
      <c r="C114" s="18" t="s">
        <v>277</v>
      </c>
      <c r="D114" s="15">
        <v>450</v>
      </c>
      <c r="E114" s="15">
        <v>643.84643000000005</v>
      </c>
      <c r="F114" s="15">
        <f t="shared" si="2"/>
        <v>143.07698444444446</v>
      </c>
    </row>
    <row r="115" spans="2:6">
      <c r="B115" s="2">
        <v>25000000</v>
      </c>
      <c r="C115" s="18" t="s">
        <v>278</v>
      </c>
      <c r="D115" s="15">
        <v>18536.100000000002</v>
      </c>
      <c r="E115" s="15">
        <v>20141.158070000001</v>
      </c>
      <c r="F115" s="15">
        <f t="shared" si="2"/>
        <v>108.6590926354519</v>
      </c>
    </row>
    <row r="116" spans="2:6" ht="25.5">
      <c r="B116" s="2">
        <v>25010000</v>
      </c>
      <c r="C116" s="18" t="s">
        <v>279</v>
      </c>
      <c r="D116" s="15">
        <v>18536.100000000002</v>
      </c>
      <c r="E116" s="15">
        <v>14018.709410000001</v>
      </c>
      <c r="F116" s="15">
        <f t="shared" si="2"/>
        <v>75.62922842453375</v>
      </c>
    </row>
    <row r="117" spans="2:6" ht="21.75" customHeight="1">
      <c r="B117" s="2">
        <v>25010100</v>
      </c>
      <c r="C117" s="18" t="s">
        <v>280</v>
      </c>
      <c r="D117" s="15">
        <v>17473.474999999999</v>
      </c>
      <c r="E117" s="15">
        <v>13086.109570000001</v>
      </c>
      <c r="F117" s="15">
        <f t="shared" si="2"/>
        <v>74.891282758581241</v>
      </c>
    </row>
    <row r="118" spans="2:6" ht="25.5">
      <c r="B118" s="2">
        <v>25010200</v>
      </c>
      <c r="C118" s="18" t="s">
        <v>281</v>
      </c>
      <c r="D118" s="15">
        <v>323.85000000000002</v>
      </c>
      <c r="E118" s="15">
        <v>289.38256000000001</v>
      </c>
      <c r="F118" s="15">
        <f t="shared" si="2"/>
        <v>89.356973907673293</v>
      </c>
    </row>
    <row r="119" spans="2:6">
      <c r="B119" s="2">
        <v>25010300</v>
      </c>
      <c r="C119" s="18" t="s">
        <v>282</v>
      </c>
      <c r="D119" s="15">
        <v>677</v>
      </c>
      <c r="E119" s="15">
        <v>591.58190000000002</v>
      </c>
      <c r="F119" s="15">
        <f t="shared" si="2"/>
        <v>87.382850812407682</v>
      </c>
    </row>
    <row r="120" spans="2:6" ht="25.5">
      <c r="B120" s="2">
        <v>25010400</v>
      </c>
      <c r="C120" s="18" t="s">
        <v>283</v>
      </c>
      <c r="D120" s="15">
        <v>61.774999999999999</v>
      </c>
      <c r="E120" s="15">
        <v>51.635379999999998</v>
      </c>
      <c r="F120" s="15">
        <f t="shared" si="2"/>
        <v>83.586208012950223</v>
      </c>
    </row>
    <row r="121" spans="2:6">
      <c r="B121" s="2">
        <v>25020000</v>
      </c>
      <c r="C121" s="18" t="s">
        <v>284</v>
      </c>
      <c r="D121" s="15">
        <v>0</v>
      </c>
      <c r="E121" s="15">
        <v>6122.44866</v>
      </c>
      <c r="F121" s="15">
        <f t="shared" si="2"/>
        <v>0</v>
      </c>
    </row>
    <row r="122" spans="2:6">
      <c r="B122" s="2">
        <v>25020100</v>
      </c>
      <c r="C122" s="18" t="s">
        <v>285</v>
      </c>
      <c r="D122" s="15">
        <v>0</v>
      </c>
      <c r="E122" s="15">
        <v>6104.5912400000007</v>
      </c>
      <c r="F122" s="15">
        <f t="shared" si="2"/>
        <v>0</v>
      </c>
    </row>
    <row r="123" spans="2:6" ht="63.75">
      <c r="B123" s="2">
        <v>25020200</v>
      </c>
      <c r="C123" s="18" t="s">
        <v>286</v>
      </c>
      <c r="D123" s="15">
        <v>0</v>
      </c>
      <c r="E123" s="15">
        <v>17.857419999999998</v>
      </c>
      <c r="F123" s="15">
        <f t="shared" si="2"/>
        <v>0</v>
      </c>
    </row>
    <row r="124" spans="2:6">
      <c r="B124" s="2">
        <v>30000000</v>
      </c>
      <c r="C124" s="18" t="s">
        <v>287</v>
      </c>
      <c r="D124" s="15">
        <v>880.9</v>
      </c>
      <c r="E124" s="15">
        <v>1513.78666</v>
      </c>
      <c r="F124" s="15">
        <f t="shared" si="2"/>
        <v>171.84546032466795</v>
      </c>
    </row>
    <row r="125" spans="2:6">
      <c r="B125" s="2">
        <v>31000000</v>
      </c>
      <c r="C125" s="18" t="s">
        <v>288</v>
      </c>
      <c r="D125" s="15">
        <v>310.2</v>
      </c>
      <c r="E125" s="15">
        <v>881.6</v>
      </c>
      <c r="F125" s="15">
        <f t="shared" si="2"/>
        <v>284.20373952288844</v>
      </c>
    </row>
    <row r="126" spans="2:6" ht="38.25">
      <c r="B126" s="2">
        <v>31030000</v>
      </c>
      <c r="C126" s="18" t="s">
        <v>289</v>
      </c>
      <c r="D126" s="15">
        <v>310.2</v>
      </c>
      <c r="E126" s="15">
        <v>881.6</v>
      </c>
      <c r="F126" s="15">
        <f t="shared" si="2"/>
        <v>284.20373952288844</v>
      </c>
    </row>
    <row r="127" spans="2:6">
      <c r="B127" s="2">
        <v>33000000</v>
      </c>
      <c r="C127" s="18" t="s">
        <v>290</v>
      </c>
      <c r="D127" s="15">
        <v>570.70000000000005</v>
      </c>
      <c r="E127" s="15">
        <v>632.18666000000007</v>
      </c>
      <c r="F127" s="15">
        <f t="shared" si="2"/>
        <v>110.77390222533732</v>
      </c>
    </row>
    <row r="128" spans="2:6">
      <c r="B128" s="2">
        <v>33010000</v>
      </c>
      <c r="C128" s="18" t="s">
        <v>291</v>
      </c>
      <c r="D128" s="15">
        <v>570.70000000000005</v>
      </c>
      <c r="E128" s="15">
        <v>632.18666000000007</v>
      </c>
      <c r="F128" s="15">
        <f t="shared" si="2"/>
        <v>110.77390222533732</v>
      </c>
    </row>
    <row r="129" spans="2:10" ht="54.75" customHeight="1">
      <c r="B129" s="2">
        <v>33010100</v>
      </c>
      <c r="C129" s="18" t="s">
        <v>292</v>
      </c>
      <c r="D129" s="15">
        <v>562.5</v>
      </c>
      <c r="E129" s="15">
        <v>632.18666000000007</v>
      </c>
      <c r="F129" s="15">
        <f t="shared" si="2"/>
        <v>112.38873955555557</v>
      </c>
      <c r="H129" s="24"/>
    </row>
    <row r="130" spans="2:10" ht="63.75">
      <c r="B130" s="2">
        <v>33010200</v>
      </c>
      <c r="C130" s="18" t="s">
        <v>293</v>
      </c>
      <c r="D130" s="15">
        <v>8.1999999999999993</v>
      </c>
      <c r="E130" s="15">
        <v>0</v>
      </c>
      <c r="F130" s="15">
        <f t="shared" si="2"/>
        <v>0</v>
      </c>
      <c r="H130" s="24"/>
    </row>
    <row r="131" spans="2:10" ht="14.25" customHeight="1">
      <c r="B131" s="2">
        <v>40000000</v>
      </c>
      <c r="C131" s="18" t="s">
        <v>35</v>
      </c>
      <c r="D131" s="15">
        <v>0</v>
      </c>
      <c r="E131" s="15">
        <v>0</v>
      </c>
      <c r="F131" s="15">
        <f t="shared" si="2"/>
        <v>0</v>
      </c>
      <c r="H131" s="24"/>
    </row>
    <row r="132" spans="2:10">
      <c r="B132" s="2">
        <v>41000000</v>
      </c>
      <c r="C132" s="18" t="s">
        <v>36</v>
      </c>
      <c r="D132" s="15">
        <v>0</v>
      </c>
      <c r="E132" s="15">
        <v>0</v>
      </c>
      <c r="F132" s="15">
        <f t="shared" si="2"/>
        <v>0</v>
      </c>
      <c r="H132" s="21">
        <f>90815.6+3846.2</f>
        <v>94661.8</v>
      </c>
      <c r="I132" s="21"/>
      <c r="J132" s="21"/>
    </row>
    <row r="133" spans="2:10">
      <c r="B133" s="2">
        <v>41050000</v>
      </c>
      <c r="C133" s="18" t="s">
        <v>39</v>
      </c>
      <c r="D133" s="15">
        <v>0</v>
      </c>
      <c r="E133" s="15">
        <v>0</v>
      </c>
      <c r="F133" s="15">
        <f t="shared" si="2"/>
        <v>0</v>
      </c>
      <c r="H133" s="21"/>
      <c r="I133" s="21"/>
      <c r="J133" s="21"/>
    </row>
    <row r="134" spans="2:10">
      <c r="B134" s="2">
        <v>41053900</v>
      </c>
      <c r="C134" s="18" t="s">
        <v>214</v>
      </c>
      <c r="D134" s="15">
        <v>0</v>
      </c>
      <c r="E134" s="15">
        <v>0</v>
      </c>
      <c r="F134" s="15">
        <f t="shared" si="2"/>
        <v>0</v>
      </c>
      <c r="H134" s="25">
        <f>E96+E138</f>
        <v>706637.21475000004</v>
      </c>
      <c r="I134" s="21"/>
      <c r="J134" s="21"/>
    </row>
    <row r="135" spans="2:10">
      <c r="B135" s="2">
        <v>50000000</v>
      </c>
      <c r="C135" s="18" t="s">
        <v>294</v>
      </c>
      <c r="D135" s="15">
        <v>39</v>
      </c>
      <c r="E135" s="15">
        <v>34.633760000000002</v>
      </c>
      <c r="F135" s="15">
        <f t="shared" si="2"/>
        <v>88.804512820512826</v>
      </c>
      <c r="H135" s="25"/>
      <c r="I135" s="21"/>
      <c r="J135" s="21"/>
    </row>
    <row r="136" spans="2:10" ht="38.25">
      <c r="B136" s="2">
        <v>50110000</v>
      </c>
      <c r="C136" s="18" t="s">
        <v>295</v>
      </c>
      <c r="D136" s="15">
        <v>39</v>
      </c>
      <c r="E136" s="15">
        <v>34.633760000000002</v>
      </c>
      <c r="F136" s="15">
        <f t="shared" si="2"/>
        <v>88.804512820512826</v>
      </c>
      <c r="G136" s="24"/>
      <c r="H136" s="25"/>
      <c r="I136" s="21"/>
      <c r="J136" s="21"/>
    </row>
    <row r="137" spans="2:10">
      <c r="B137" s="16" t="s">
        <v>220</v>
      </c>
      <c r="C137" s="16"/>
      <c r="D137" s="17">
        <v>20156.000000000004</v>
      </c>
      <c r="E137" s="17">
        <v>22550.181500000002</v>
      </c>
      <c r="F137" s="17">
        <f t="shared" si="2"/>
        <v>111.87825709466163</v>
      </c>
      <c r="G137" s="24"/>
      <c r="H137" s="25"/>
      <c r="I137" s="21"/>
      <c r="J137" s="21"/>
    </row>
    <row r="138" spans="2:10">
      <c r="B138" s="16" t="s">
        <v>44</v>
      </c>
      <c r="C138" s="16"/>
      <c r="D138" s="17">
        <v>20156.000000000004</v>
      </c>
      <c r="E138" s="17">
        <v>22550.181500000002</v>
      </c>
      <c r="F138" s="17">
        <f t="shared" si="2"/>
        <v>111.87825709466163</v>
      </c>
      <c r="G138" s="24"/>
      <c r="H138" s="25">
        <f>F234+F303</f>
        <v>664821.96640000038</v>
      </c>
      <c r="I138" s="21"/>
      <c r="J138" s="21"/>
    </row>
    <row r="139" spans="2:10" ht="15.75" customHeight="1">
      <c r="G139" s="24"/>
      <c r="H139" s="25">
        <f>H132+H134-H138-E115</f>
        <v>116335.8902799997</v>
      </c>
      <c r="I139" s="21">
        <f>92003.7+14181.8+3571.9</f>
        <v>109757.4</v>
      </c>
      <c r="J139" s="21"/>
    </row>
    <row r="140" spans="2:10" ht="17.25" customHeight="1">
      <c r="C140" s="31" t="s">
        <v>327</v>
      </c>
      <c r="D140" s="31"/>
      <c r="E140" s="31"/>
      <c r="F140" s="31"/>
      <c r="G140" s="24"/>
      <c r="H140" s="24"/>
      <c r="I140" s="32"/>
      <c r="J140" s="21"/>
    </row>
    <row r="141" spans="2:10" ht="6.75" customHeight="1">
      <c r="G141" s="24"/>
      <c r="H141" s="24"/>
      <c r="I141" s="24"/>
      <c r="J141" s="24"/>
    </row>
    <row r="142" spans="2:10" ht="14.25" customHeight="1">
      <c r="B142" s="27" t="s">
        <v>46</v>
      </c>
      <c r="C142" s="27"/>
      <c r="D142" s="27"/>
      <c r="E142" s="27"/>
      <c r="F142" s="27"/>
      <c r="G142" s="27"/>
    </row>
    <row r="143" spans="2:10" ht="10.5" customHeight="1">
      <c r="D143" s="7"/>
      <c r="E143" s="7"/>
      <c r="F143" s="7"/>
      <c r="G143" s="7" t="s">
        <v>45</v>
      </c>
    </row>
    <row r="144" spans="2:10" ht="63.75">
      <c r="B144" s="1" t="s">
        <v>0</v>
      </c>
      <c r="C144" s="1" t="s">
        <v>47</v>
      </c>
      <c r="D144" s="8" t="s">
        <v>48</v>
      </c>
      <c r="E144" s="8" t="s">
        <v>49</v>
      </c>
      <c r="F144" s="8" t="s">
        <v>50</v>
      </c>
      <c r="G144" s="8" t="s">
        <v>51</v>
      </c>
    </row>
    <row r="145" spans="2:7" ht="15">
      <c r="B145" s="33" t="s">
        <v>52</v>
      </c>
      <c r="C145" s="34" t="s">
        <v>53</v>
      </c>
      <c r="D145" s="19">
        <v>100964.705</v>
      </c>
      <c r="E145" s="19">
        <v>24056.53884999999</v>
      </c>
      <c r="F145" s="19">
        <v>21516.389490000005</v>
      </c>
      <c r="G145" s="19">
        <f t="shared" ref="G145:G208" si="3">IF(E145=0,0,(F145/E145)*100)</f>
        <v>89.440919261749968</v>
      </c>
    </row>
    <row r="146" spans="2:7" ht="51">
      <c r="B146" s="35" t="s">
        <v>54</v>
      </c>
      <c r="C146" s="36" t="s">
        <v>55</v>
      </c>
      <c r="D146" s="20">
        <v>45057.950000000004</v>
      </c>
      <c r="E146" s="20">
        <v>10306.199999999999</v>
      </c>
      <c r="F146" s="20">
        <v>9533.4849600000016</v>
      </c>
      <c r="G146" s="20">
        <f t="shared" si="3"/>
        <v>92.50242533620542</v>
      </c>
    </row>
    <row r="147" spans="2:7" ht="25.5">
      <c r="B147" s="35" t="s">
        <v>56</v>
      </c>
      <c r="C147" s="36" t="s">
        <v>57</v>
      </c>
      <c r="D147" s="20">
        <v>54127.150000000009</v>
      </c>
      <c r="E147" s="20">
        <v>13430.763849999998</v>
      </c>
      <c r="F147" s="20">
        <v>11940.479530000004</v>
      </c>
      <c r="G147" s="20">
        <f t="shared" si="3"/>
        <v>88.903949643936343</v>
      </c>
    </row>
    <row r="148" spans="2:7">
      <c r="B148" s="35" t="s">
        <v>58</v>
      </c>
      <c r="C148" s="36" t="s">
        <v>59</v>
      </c>
      <c r="D148" s="20">
        <v>1779.605</v>
      </c>
      <c r="E148" s="20">
        <v>319.57499999999999</v>
      </c>
      <c r="F148" s="20">
        <v>42.424999999999997</v>
      </c>
      <c r="G148" s="20">
        <f t="shared" si="3"/>
        <v>13.275443948994759</v>
      </c>
    </row>
    <row r="149" spans="2:7" ht="15">
      <c r="B149" s="33" t="s">
        <v>60</v>
      </c>
      <c r="C149" s="34" t="s">
        <v>61</v>
      </c>
      <c r="D149" s="19">
        <v>831329.5941599994</v>
      </c>
      <c r="E149" s="19">
        <v>225792.74916000018</v>
      </c>
      <c r="F149" s="19">
        <v>214732.21434000018</v>
      </c>
      <c r="G149" s="19">
        <f t="shared" si="3"/>
        <v>95.101465896868845</v>
      </c>
    </row>
    <row r="150" spans="2:7">
      <c r="B150" s="35" t="s">
        <v>62</v>
      </c>
      <c r="C150" s="36" t="s">
        <v>63</v>
      </c>
      <c r="D150" s="20">
        <v>237818.1</v>
      </c>
      <c r="E150" s="20">
        <v>61369.983600000014</v>
      </c>
      <c r="F150" s="20">
        <v>58816.569840000004</v>
      </c>
      <c r="G150" s="20">
        <f t="shared" si="3"/>
        <v>95.839311646809676</v>
      </c>
    </row>
    <row r="151" spans="2:7" ht="51">
      <c r="B151" s="35" t="s">
        <v>64</v>
      </c>
      <c r="C151" s="36" t="s">
        <v>65</v>
      </c>
      <c r="D151" s="20">
        <v>407954.40315999999</v>
      </c>
      <c r="E151" s="20">
        <v>110322.48616</v>
      </c>
      <c r="F151" s="20">
        <v>106734.89525000002</v>
      </c>
      <c r="G151" s="20">
        <f t="shared" si="3"/>
        <v>96.748087325736194</v>
      </c>
    </row>
    <row r="152" spans="2:7" ht="25.5">
      <c r="B152" s="35" t="s">
        <v>66</v>
      </c>
      <c r="C152" s="36" t="s">
        <v>67</v>
      </c>
      <c r="D152" s="20">
        <v>2185.6</v>
      </c>
      <c r="E152" s="20">
        <v>450.19900000000001</v>
      </c>
      <c r="F152" s="20">
        <v>450.19851</v>
      </c>
      <c r="G152" s="20">
        <f t="shared" si="3"/>
        <v>99.999891159242907</v>
      </c>
    </row>
    <row r="153" spans="2:7" ht="38.25">
      <c r="B153" s="35" t="s">
        <v>68</v>
      </c>
      <c r="C153" s="36" t="s">
        <v>69</v>
      </c>
      <c r="D153" s="20">
        <v>22769.027999999998</v>
      </c>
      <c r="E153" s="20">
        <v>6419.8820000000005</v>
      </c>
      <c r="F153" s="20">
        <v>5954.0628900000011</v>
      </c>
      <c r="G153" s="20">
        <f t="shared" si="3"/>
        <v>92.744117259476127</v>
      </c>
    </row>
    <row r="154" spans="2:7" ht="38.25">
      <c r="B154" s="35" t="s">
        <v>70</v>
      </c>
      <c r="C154" s="36" t="s">
        <v>255</v>
      </c>
      <c r="D154" s="20">
        <v>2919.2000000000007</v>
      </c>
      <c r="E154" s="20">
        <v>569</v>
      </c>
      <c r="F154" s="20">
        <v>520.54645000000005</v>
      </c>
      <c r="G154" s="20">
        <f t="shared" si="3"/>
        <v>91.484437609841834</v>
      </c>
    </row>
    <row r="155" spans="2:7" ht="51">
      <c r="B155" s="35" t="s">
        <v>71</v>
      </c>
      <c r="C155" s="36" t="s">
        <v>72</v>
      </c>
      <c r="D155" s="20">
        <v>18850.059999999998</v>
      </c>
      <c r="E155" s="20">
        <v>4938.4189999999999</v>
      </c>
      <c r="F155" s="20">
        <v>4481.27135</v>
      </c>
      <c r="G155" s="20">
        <f t="shared" si="3"/>
        <v>90.743036384721506</v>
      </c>
    </row>
    <row r="156" spans="2:7" ht="25.5">
      <c r="B156" s="35" t="s">
        <v>73</v>
      </c>
      <c r="C156" s="36" t="s">
        <v>74</v>
      </c>
      <c r="D156" s="20">
        <v>29381.500000000004</v>
      </c>
      <c r="E156" s="20">
        <v>7635.5570000000007</v>
      </c>
      <c r="F156" s="20">
        <v>6625.91248</v>
      </c>
      <c r="G156" s="20">
        <f t="shared" si="3"/>
        <v>86.777067868133244</v>
      </c>
    </row>
    <row r="157" spans="2:7" ht="38.25">
      <c r="B157" s="35" t="s">
        <v>75</v>
      </c>
      <c r="C157" s="36" t="s">
        <v>76</v>
      </c>
      <c r="D157" s="20">
        <v>36327.499999999993</v>
      </c>
      <c r="E157" s="20">
        <v>8895.6999999999989</v>
      </c>
      <c r="F157" s="20">
        <v>8718.5602099999996</v>
      </c>
      <c r="G157" s="20">
        <f t="shared" si="3"/>
        <v>98.008703193677846</v>
      </c>
    </row>
    <row r="158" spans="2:7" ht="25.5">
      <c r="B158" s="35" t="s">
        <v>77</v>
      </c>
      <c r="C158" s="36" t="s">
        <v>78</v>
      </c>
      <c r="D158" s="20">
        <v>56625.599999999999</v>
      </c>
      <c r="E158" s="20">
        <v>21020.627400000001</v>
      </c>
      <c r="F158" s="20">
        <v>18836.804170000003</v>
      </c>
      <c r="G158" s="20">
        <f t="shared" si="3"/>
        <v>89.611046385799128</v>
      </c>
    </row>
    <row r="159" spans="2:7" ht="30.75" customHeight="1">
      <c r="B159" s="35" t="s">
        <v>260</v>
      </c>
      <c r="C159" s="36" t="s">
        <v>261</v>
      </c>
      <c r="D159" s="20">
        <v>10.003</v>
      </c>
      <c r="E159" s="20">
        <v>10.003</v>
      </c>
      <c r="F159" s="20">
        <v>10.00231</v>
      </c>
      <c r="G159" s="20">
        <f t="shared" si="3"/>
        <v>99.993102069379177</v>
      </c>
    </row>
    <row r="160" spans="2:7" ht="22.5" customHeight="1">
      <c r="B160" s="35" t="s">
        <v>79</v>
      </c>
      <c r="C160" s="36" t="s">
        <v>80</v>
      </c>
      <c r="D160" s="20">
        <v>2574.7000000000003</v>
      </c>
      <c r="E160" s="20">
        <v>645.69900000000007</v>
      </c>
      <c r="F160" s="20">
        <v>526.79306999999994</v>
      </c>
      <c r="G160" s="20">
        <f t="shared" si="3"/>
        <v>81.584928891015764</v>
      </c>
    </row>
    <row r="161" spans="2:7">
      <c r="B161" s="35" t="s">
        <v>81</v>
      </c>
      <c r="C161" s="36" t="s">
        <v>82</v>
      </c>
      <c r="D161" s="20">
        <v>7657.7</v>
      </c>
      <c r="E161" s="20">
        <v>1948.5500000000002</v>
      </c>
      <c r="F161" s="20">
        <v>1695.69013</v>
      </c>
      <c r="G161" s="20">
        <f t="shared" si="3"/>
        <v>87.023177747555863</v>
      </c>
    </row>
    <row r="162" spans="2:7">
      <c r="B162" s="35" t="s">
        <v>83</v>
      </c>
      <c r="C162" s="36" t="s">
        <v>84</v>
      </c>
      <c r="D162" s="20">
        <v>83.3</v>
      </c>
      <c r="E162" s="20">
        <v>26.96</v>
      </c>
      <c r="F162" s="20">
        <v>19.91</v>
      </c>
      <c r="G162" s="20">
        <f t="shared" si="3"/>
        <v>73.850148367952514</v>
      </c>
    </row>
    <row r="163" spans="2:7">
      <c r="B163" s="35" t="s">
        <v>332</v>
      </c>
      <c r="C163" s="36" t="s">
        <v>333</v>
      </c>
      <c r="D163" s="20">
        <v>6172.9000000000015</v>
      </c>
      <c r="E163" s="20">
        <v>1539.6830000000004</v>
      </c>
      <c r="F163" s="20">
        <v>1340.9976800000002</v>
      </c>
      <c r="G163" s="20">
        <f t="shared" si="3"/>
        <v>87.095699569326925</v>
      </c>
    </row>
    <row r="164" spans="2:7" ht="15">
      <c r="B164" s="33" t="s">
        <v>85</v>
      </c>
      <c r="C164" s="34" t="s">
        <v>86</v>
      </c>
      <c r="D164" s="19">
        <v>226693.84040999998</v>
      </c>
      <c r="E164" s="19">
        <v>63593.530409999999</v>
      </c>
      <c r="F164" s="19">
        <v>63111.959919999987</v>
      </c>
      <c r="G164" s="19">
        <f t="shared" si="3"/>
        <v>99.242736663784456</v>
      </c>
    </row>
    <row r="165" spans="2:7">
      <c r="B165" s="35" t="s">
        <v>87</v>
      </c>
      <c r="C165" s="36" t="s">
        <v>88</v>
      </c>
      <c r="D165" s="20">
        <v>114463.42685</v>
      </c>
      <c r="E165" s="20">
        <v>31277.686410000002</v>
      </c>
      <c r="F165" s="20">
        <v>31277.65682</v>
      </c>
      <c r="G165" s="20">
        <f t="shared" si="3"/>
        <v>99.999905395816</v>
      </c>
    </row>
    <row r="166" spans="2:7">
      <c r="B166" s="35" t="s">
        <v>89</v>
      </c>
      <c r="C166" s="36" t="s">
        <v>90</v>
      </c>
      <c r="D166" s="20">
        <v>8625.4</v>
      </c>
      <c r="E166" s="20">
        <v>2800.8620000000001</v>
      </c>
      <c r="F166" s="20">
        <v>2800.8620000000001</v>
      </c>
      <c r="G166" s="20">
        <f t="shared" si="3"/>
        <v>100</v>
      </c>
    </row>
    <row r="167" spans="2:7" ht="25.5">
      <c r="B167" s="35" t="s">
        <v>91</v>
      </c>
      <c r="C167" s="36" t="s">
        <v>92</v>
      </c>
      <c r="D167" s="20">
        <v>35305.700000000004</v>
      </c>
      <c r="E167" s="20">
        <v>9136.2436600000001</v>
      </c>
      <c r="F167" s="20">
        <v>9136.2436600000001</v>
      </c>
      <c r="G167" s="20">
        <f t="shared" si="3"/>
        <v>100</v>
      </c>
    </row>
    <row r="168" spans="2:7" ht="25.5">
      <c r="B168" s="35" t="s">
        <v>93</v>
      </c>
      <c r="C168" s="36" t="s">
        <v>94</v>
      </c>
      <c r="D168" s="20">
        <v>42532.438000000002</v>
      </c>
      <c r="E168" s="20">
        <v>11087.838650000002</v>
      </c>
      <c r="F168" s="20">
        <v>11087.838650000002</v>
      </c>
      <c r="G168" s="20">
        <f t="shared" si="3"/>
        <v>100</v>
      </c>
    </row>
    <row r="169" spans="2:7">
      <c r="B169" s="35" t="s">
        <v>95</v>
      </c>
      <c r="C169" s="36" t="s">
        <v>96</v>
      </c>
      <c r="D169" s="20">
        <v>12233.6</v>
      </c>
      <c r="E169" s="20">
        <v>3255.36913</v>
      </c>
      <c r="F169" s="20">
        <v>3255.36913</v>
      </c>
      <c r="G169" s="20">
        <f t="shared" si="3"/>
        <v>100</v>
      </c>
    </row>
    <row r="170" spans="2:7" ht="30.75" customHeight="1">
      <c r="B170" s="35" t="s">
        <v>97</v>
      </c>
      <c r="C170" s="36" t="s">
        <v>98</v>
      </c>
      <c r="D170" s="20">
        <v>4747.7</v>
      </c>
      <c r="E170" s="20">
        <v>2250.9780000000001</v>
      </c>
      <c r="F170" s="20">
        <v>1823.905</v>
      </c>
      <c r="G170" s="20">
        <f t="shared" si="3"/>
        <v>81.027224610813604</v>
      </c>
    </row>
    <row r="171" spans="2:7" ht="25.5">
      <c r="B171" s="35" t="s">
        <v>99</v>
      </c>
      <c r="C171" s="36" t="s">
        <v>100</v>
      </c>
      <c r="D171" s="20">
        <v>239.9</v>
      </c>
      <c r="E171" s="20">
        <v>110.524</v>
      </c>
      <c r="F171" s="20">
        <v>94.160539999999997</v>
      </c>
      <c r="G171" s="20">
        <f t="shared" si="3"/>
        <v>85.194654554666855</v>
      </c>
    </row>
    <row r="172" spans="2:7" ht="25.5">
      <c r="B172" s="35" t="s">
        <v>101</v>
      </c>
      <c r="C172" s="36" t="s">
        <v>102</v>
      </c>
      <c r="D172" s="20">
        <v>5938.8755600000004</v>
      </c>
      <c r="E172" s="20">
        <v>1871.5185600000002</v>
      </c>
      <c r="F172" s="20">
        <v>1871.5185600000002</v>
      </c>
      <c r="G172" s="20">
        <f t="shared" si="3"/>
        <v>100</v>
      </c>
    </row>
    <row r="173" spans="2:7" ht="25.5">
      <c r="B173" s="35" t="s">
        <v>103</v>
      </c>
      <c r="C173" s="36" t="s">
        <v>104</v>
      </c>
      <c r="D173" s="20">
        <v>1534.4</v>
      </c>
      <c r="E173" s="20">
        <v>1534.4</v>
      </c>
      <c r="F173" s="20">
        <v>1534.4</v>
      </c>
      <c r="G173" s="20">
        <f t="shared" si="3"/>
        <v>100</v>
      </c>
    </row>
    <row r="174" spans="2:7">
      <c r="B174" s="35" t="s">
        <v>105</v>
      </c>
      <c r="C174" s="36" t="s">
        <v>106</v>
      </c>
      <c r="D174" s="20">
        <v>1072.4000000000001</v>
      </c>
      <c r="E174" s="20">
        <v>268.11</v>
      </c>
      <c r="F174" s="20">
        <v>230.00556000000003</v>
      </c>
      <c r="G174" s="20">
        <f t="shared" si="3"/>
        <v>85.787758755734586</v>
      </c>
    </row>
    <row r="175" spans="2:7" ht="15">
      <c r="B175" s="33" t="s">
        <v>107</v>
      </c>
      <c r="C175" s="34" t="s">
        <v>108</v>
      </c>
      <c r="D175" s="19">
        <v>119955.667</v>
      </c>
      <c r="E175" s="19">
        <v>40437.928</v>
      </c>
      <c r="F175" s="19">
        <v>20792.547259999992</v>
      </c>
      <c r="G175" s="19">
        <f t="shared" si="3"/>
        <v>51.418428906644252</v>
      </c>
    </row>
    <row r="176" spans="2:7" ht="25.5">
      <c r="B176" s="35" t="s">
        <v>109</v>
      </c>
      <c r="C176" s="36" t="s">
        <v>110</v>
      </c>
      <c r="D176" s="20">
        <v>32.5</v>
      </c>
      <c r="E176" s="20">
        <v>5.91</v>
      </c>
      <c r="F176" s="20">
        <v>0</v>
      </c>
      <c r="G176" s="20">
        <f t="shared" si="3"/>
        <v>0</v>
      </c>
    </row>
    <row r="177" spans="2:7" ht="25.5">
      <c r="B177" s="35" t="s">
        <v>111</v>
      </c>
      <c r="C177" s="36" t="s">
        <v>112</v>
      </c>
      <c r="D177" s="20">
        <v>37509.599999999999</v>
      </c>
      <c r="E177" s="20">
        <v>9300</v>
      </c>
      <c r="F177" s="20">
        <v>9299.9991199999986</v>
      </c>
      <c r="G177" s="20">
        <f t="shared" si="3"/>
        <v>99.999990537634403</v>
      </c>
    </row>
    <row r="178" spans="2:7" ht="25.5">
      <c r="B178" s="35" t="s">
        <v>113</v>
      </c>
      <c r="C178" s="36" t="s">
        <v>114</v>
      </c>
      <c r="D178" s="20">
        <v>33157.9</v>
      </c>
      <c r="E178" s="20">
        <v>6400</v>
      </c>
      <c r="F178" s="20">
        <v>6400</v>
      </c>
      <c r="G178" s="20">
        <f t="shared" si="3"/>
        <v>100</v>
      </c>
    </row>
    <row r="179" spans="2:7" ht="51">
      <c r="B179" s="35" t="s">
        <v>115</v>
      </c>
      <c r="C179" s="36" t="s">
        <v>256</v>
      </c>
      <c r="D179" s="20">
        <v>1241.1000000000001</v>
      </c>
      <c r="E179" s="20">
        <v>417.19900000000001</v>
      </c>
      <c r="F179" s="20">
        <v>298.05552999999998</v>
      </c>
      <c r="G179" s="20">
        <f t="shared" si="3"/>
        <v>71.442052833300167</v>
      </c>
    </row>
    <row r="180" spans="2:7" ht="25.5">
      <c r="B180" s="35" t="s">
        <v>116</v>
      </c>
      <c r="C180" s="36" t="s">
        <v>117</v>
      </c>
      <c r="D180" s="20">
        <v>127.10000000000001</v>
      </c>
      <c r="E180" s="20">
        <v>14.12</v>
      </c>
      <c r="F180" s="20">
        <v>5.5202700000000009</v>
      </c>
      <c r="G180" s="20">
        <f t="shared" si="3"/>
        <v>39.095396600566581</v>
      </c>
    </row>
    <row r="181" spans="2:7" ht="25.5">
      <c r="B181" s="35" t="s">
        <v>118</v>
      </c>
      <c r="C181" s="36" t="s">
        <v>119</v>
      </c>
      <c r="D181" s="20">
        <v>7767.7999999999984</v>
      </c>
      <c r="E181" s="20">
        <v>1936.117</v>
      </c>
      <c r="F181" s="20">
        <v>1844.1860999999999</v>
      </c>
      <c r="G181" s="20">
        <f t="shared" si="3"/>
        <v>95.25179005194417</v>
      </c>
    </row>
    <row r="182" spans="2:7">
      <c r="B182" s="35" t="s">
        <v>120</v>
      </c>
      <c r="C182" s="36" t="s">
        <v>121</v>
      </c>
      <c r="D182" s="20">
        <v>4110.5999999999995</v>
      </c>
      <c r="E182" s="20">
        <v>1336.7000000000003</v>
      </c>
      <c r="F182" s="20">
        <v>1134.6748600000001</v>
      </c>
      <c r="G182" s="20">
        <f t="shared" si="3"/>
        <v>84.886276651455063</v>
      </c>
    </row>
    <row r="183" spans="2:7">
      <c r="B183" s="35" t="s">
        <v>122</v>
      </c>
      <c r="C183" s="36" t="s">
        <v>123</v>
      </c>
      <c r="D183" s="20">
        <v>254.8</v>
      </c>
      <c r="E183" s="20">
        <v>55.099999999999994</v>
      </c>
      <c r="F183" s="20">
        <v>32.805800000000005</v>
      </c>
      <c r="G183" s="20">
        <f t="shared" si="3"/>
        <v>59.538656987295845</v>
      </c>
    </row>
    <row r="184" spans="2:7" ht="51">
      <c r="B184" s="35" t="s">
        <v>124</v>
      </c>
      <c r="C184" s="36" t="s">
        <v>125</v>
      </c>
      <c r="D184" s="20">
        <v>847.2</v>
      </c>
      <c r="E184" s="20">
        <v>0</v>
      </c>
      <c r="F184" s="20">
        <v>0</v>
      </c>
      <c r="G184" s="20">
        <f t="shared" si="3"/>
        <v>0</v>
      </c>
    </row>
    <row r="185" spans="2:7" ht="51">
      <c r="B185" s="35" t="s">
        <v>126</v>
      </c>
      <c r="C185" s="36" t="s">
        <v>127</v>
      </c>
      <c r="D185" s="20">
        <v>178.5</v>
      </c>
      <c r="E185" s="20">
        <v>32.454000000000001</v>
      </c>
      <c r="F185" s="20">
        <v>0</v>
      </c>
      <c r="G185" s="20">
        <f t="shared" si="3"/>
        <v>0</v>
      </c>
    </row>
    <row r="186" spans="2:7">
      <c r="B186" s="35" t="s">
        <v>128</v>
      </c>
      <c r="C186" s="36" t="s">
        <v>129</v>
      </c>
      <c r="D186" s="20">
        <v>436</v>
      </c>
      <c r="E186" s="20">
        <v>123</v>
      </c>
      <c r="F186" s="20">
        <v>118.15</v>
      </c>
      <c r="G186" s="20">
        <f t="shared" si="3"/>
        <v>96.056910569105696</v>
      </c>
    </row>
    <row r="187" spans="2:7" ht="38.25">
      <c r="B187" s="35" t="s">
        <v>130</v>
      </c>
      <c r="C187" s="36" t="s">
        <v>131</v>
      </c>
      <c r="D187" s="20">
        <v>320.90000000000003</v>
      </c>
      <c r="E187" s="20">
        <v>58.346000000000004</v>
      </c>
      <c r="F187" s="20">
        <v>39.800000000000004</v>
      </c>
      <c r="G187" s="20">
        <f t="shared" si="3"/>
        <v>68.213759297981014</v>
      </c>
    </row>
    <row r="188" spans="2:7">
      <c r="B188" s="35" t="s">
        <v>132</v>
      </c>
      <c r="C188" s="36" t="s">
        <v>133</v>
      </c>
      <c r="D188" s="20">
        <v>1121.5</v>
      </c>
      <c r="E188" s="20">
        <v>160</v>
      </c>
      <c r="F188" s="20">
        <v>152.11228</v>
      </c>
      <c r="G188" s="20">
        <f t="shared" si="3"/>
        <v>95.070175000000006</v>
      </c>
    </row>
    <row r="189" spans="2:7" ht="25.5">
      <c r="B189" s="35" t="s">
        <v>134</v>
      </c>
      <c r="C189" s="36" t="s">
        <v>135</v>
      </c>
      <c r="D189" s="20">
        <v>1952.2000000000003</v>
      </c>
      <c r="E189" s="20">
        <v>600.87400000000014</v>
      </c>
      <c r="F189" s="20">
        <v>513.43048999999996</v>
      </c>
      <c r="G189" s="20">
        <f t="shared" si="3"/>
        <v>85.447280128612618</v>
      </c>
    </row>
    <row r="190" spans="2:7" ht="25.5">
      <c r="B190" s="35" t="s">
        <v>136</v>
      </c>
      <c r="C190" s="36" t="s">
        <v>137</v>
      </c>
      <c r="D190" s="20">
        <v>30897.967000000004</v>
      </c>
      <c r="E190" s="20">
        <v>19998.108</v>
      </c>
      <c r="F190" s="20">
        <v>953.81281000000001</v>
      </c>
      <c r="G190" s="20">
        <f t="shared" si="3"/>
        <v>4.7695152461422845</v>
      </c>
    </row>
    <row r="191" spans="2:7" ht="15">
      <c r="B191" s="33" t="s">
        <v>138</v>
      </c>
      <c r="C191" s="34" t="s">
        <v>139</v>
      </c>
      <c r="D191" s="19">
        <v>23646.3</v>
      </c>
      <c r="E191" s="19">
        <v>5566.8099999999995</v>
      </c>
      <c r="F191" s="19">
        <v>4612.7671300000011</v>
      </c>
      <c r="G191" s="19">
        <f t="shared" si="3"/>
        <v>82.861946608560416</v>
      </c>
    </row>
    <row r="192" spans="2:7">
      <c r="B192" s="35" t="s">
        <v>140</v>
      </c>
      <c r="C192" s="36" t="s">
        <v>141</v>
      </c>
      <c r="D192" s="20">
        <v>10059.9</v>
      </c>
      <c r="E192" s="20">
        <v>2643.7999999999997</v>
      </c>
      <c r="F192" s="20">
        <v>2469.73324</v>
      </c>
      <c r="G192" s="20">
        <f t="shared" si="3"/>
        <v>93.416039034722758</v>
      </c>
    </row>
    <row r="193" spans="2:7">
      <c r="B193" s="35" t="s">
        <v>142</v>
      </c>
      <c r="C193" s="36" t="s">
        <v>143</v>
      </c>
      <c r="D193" s="20">
        <v>3478.8</v>
      </c>
      <c r="E193" s="20">
        <v>714.4</v>
      </c>
      <c r="F193" s="20">
        <v>618.28737999999998</v>
      </c>
      <c r="G193" s="20">
        <f t="shared" si="3"/>
        <v>86.546385778275479</v>
      </c>
    </row>
    <row r="194" spans="2:7" ht="25.5">
      <c r="B194" s="35" t="s">
        <v>144</v>
      </c>
      <c r="C194" s="36" t="s">
        <v>145</v>
      </c>
      <c r="D194" s="20">
        <v>6377.5999999999995</v>
      </c>
      <c r="E194" s="20">
        <v>1579.41</v>
      </c>
      <c r="F194" s="20">
        <v>1080.6753699999999</v>
      </c>
      <c r="G194" s="20">
        <f t="shared" si="3"/>
        <v>68.422725574739928</v>
      </c>
    </row>
    <row r="195" spans="2:7" ht="25.5">
      <c r="B195" s="35" t="s">
        <v>146</v>
      </c>
      <c r="C195" s="36" t="s">
        <v>147</v>
      </c>
      <c r="D195" s="20">
        <v>1485</v>
      </c>
      <c r="E195" s="20">
        <v>369.2</v>
      </c>
      <c r="F195" s="20">
        <v>335.62058999999999</v>
      </c>
      <c r="G195" s="20">
        <f t="shared" si="3"/>
        <v>90.904818526543892</v>
      </c>
    </row>
    <row r="196" spans="2:7">
      <c r="B196" s="35" t="s">
        <v>148</v>
      </c>
      <c r="C196" s="36" t="s">
        <v>149</v>
      </c>
      <c r="D196" s="20">
        <v>2245</v>
      </c>
      <c r="E196" s="20">
        <v>260</v>
      </c>
      <c r="F196" s="20">
        <v>108.45054999999999</v>
      </c>
      <c r="G196" s="20">
        <f t="shared" si="3"/>
        <v>41.711749999999995</v>
      </c>
    </row>
    <row r="197" spans="2:7" ht="15">
      <c r="B197" s="33" t="s">
        <v>150</v>
      </c>
      <c r="C197" s="34" t="s">
        <v>151</v>
      </c>
      <c r="D197" s="19">
        <v>21559.699999999997</v>
      </c>
      <c r="E197" s="19">
        <v>5556.0550000000003</v>
      </c>
      <c r="F197" s="19">
        <v>4887.2097100000001</v>
      </c>
      <c r="G197" s="19">
        <f t="shared" si="3"/>
        <v>87.961867008155963</v>
      </c>
    </row>
    <row r="198" spans="2:7" ht="25.5">
      <c r="B198" s="35" t="s">
        <v>152</v>
      </c>
      <c r="C198" s="36" t="s">
        <v>153</v>
      </c>
      <c r="D198" s="20">
        <v>2397.6</v>
      </c>
      <c r="E198" s="20">
        <v>695.5</v>
      </c>
      <c r="F198" s="20">
        <v>527.94042000000002</v>
      </c>
      <c r="G198" s="20">
        <f t="shared" si="3"/>
        <v>75.908040258806622</v>
      </c>
    </row>
    <row r="199" spans="2:7" ht="25.5">
      <c r="B199" s="35" t="s">
        <v>154</v>
      </c>
      <c r="C199" s="36" t="s">
        <v>155</v>
      </c>
      <c r="D199" s="20">
        <v>403</v>
      </c>
      <c r="E199" s="20">
        <v>88.105000000000004</v>
      </c>
      <c r="F199" s="20">
        <v>50.71463</v>
      </c>
      <c r="G199" s="20">
        <f t="shared" si="3"/>
        <v>57.561579933034444</v>
      </c>
    </row>
    <row r="200" spans="2:7" ht="25.5">
      <c r="B200" s="35" t="s">
        <v>156</v>
      </c>
      <c r="C200" s="36" t="s">
        <v>157</v>
      </c>
      <c r="D200" s="20">
        <v>18539.099999999995</v>
      </c>
      <c r="E200" s="20">
        <v>4772.45</v>
      </c>
      <c r="F200" s="20">
        <v>4308.5546599999998</v>
      </c>
      <c r="G200" s="20">
        <f t="shared" si="3"/>
        <v>90.279723412503017</v>
      </c>
    </row>
    <row r="201" spans="2:7">
      <c r="B201" s="35" t="s">
        <v>262</v>
      </c>
      <c r="C201" s="36" t="s">
        <v>263</v>
      </c>
      <c r="D201" s="20">
        <v>170</v>
      </c>
      <c r="E201" s="20">
        <v>0</v>
      </c>
      <c r="F201" s="20">
        <v>0</v>
      </c>
      <c r="G201" s="20">
        <f t="shared" si="3"/>
        <v>0</v>
      </c>
    </row>
    <row r="202" spans="2:7" ht="25.5">
      <c r="B202" s="35" t="s">
        <v>158</v>
      </c>
      <c r="C202" s="36" t="s">
        <v>159</v>
      </c>
      <c r="D202" s="20">
        <v>50</v>
      </c>
      <c r="E202" s="20">
        <v>0</v>
      </c>
      <c r="F202" s="20">
        <v>0</v>
      </c>
      <c r="G202" s="20">
        <f t="shared" si="3"/>
        <v>0</v>
      </c>
    </row>
    <row r="203" spans="2:7" ht="15">
      <c r="B203" s="33" t="s">
        <v>160</v>
      </c>
      <c r="C203" s="34" t="s">
        <v>161</v>
      </c>
      <c r="D203" s="19">
        <v>104863.30399999999</v>
      </c>
      <c r="E203" s="19">
        <v>24286.877</v>
      </c>
      <c r="F203" s="19">
        <v>22215.212319999999</v>
      </c>
      <c r="G203" s="19">
        <f t="shared" si="3"/>
        <v>91.470024408654922</v>
      </c>
    </row>
    <row r="204" spans="2:7">
      <c r="B204" s="35" t="s">
        <v>162</v>
      </c>
      <c r="C204" s="36" t="s">
        <v>163</v>
      </c>
      <c r="D204" s="20">
        <v>1000</v>
      </c>
      <c r="E204" s="20">
        <v>200</v>
      </c>
      <c r="F204" s="20">
        <v>0</v>
      </c>
      <c r="G204" s="20">
        <f t="shared" si="3"/>
        <v>0</v>
      </c>
    </row>
    <row r="205" spans="2:7" ht="38.25">
      <c r="B205" s="35" t="s">
        <v>164</v>
      </c>
      <c r="C205" s="36" t="s">
        <v>165</v>
      </c>
      <c r="D205" s="20">
        <v>42070.891000000003</v>
      </c>
      <c r="E205" s="20">
        <v>6872.0770000000002</v>
      </c>
      <c r="F205" s="20">
        <v>6617.5435900000002</v>
      </c>
      <c r="G205" s="20">
        <f t="shared" si="3"/>
        <v>96.296121099923653</v>
      </c>
    </row>
    <row r="206" spans="2:7">
      <c r="B206" s="35" t="s">
        <v>166</v>
      </c>
      <c r="C206" s="36" t="s">
        <v>167</v>
      </c>
      <c r="D206" s="20">
        <v>61620.18</v>
      </c>
      <c r="E206" s="20">
        <v>17164.800000000003</v>
      </c>
      <c r="F206" s="20">
        <v>15597.668729999999</v>
      </c>
      <c r="G206" s="20">
        <f t="shared" si="3"/>
        <v>90.870087213366872</v>
      </c>
    </row>
    <row r="207" spans="2:7">
      <c r="B207" s="35" t="s">
        <v>168</v>
      </c>
      <c r="C207" s="36" t="s">
        <v>169</v>
      </c>
      <c r="D207" s="20">
        <v>172.233</v>
      </c>
      <c r="E207" s="20">
        <v>50</v>
      </c>
      <c r="F207" s="20">
        <v>0</v>
      </c>
      <c r="G207" s="20">
        <f t="shared" si="3"/>
        <v>0</v>
      </c>
    </row>
    <row r="208" spans="2:7" ht="15">
      <c r="B208" s="33" t="s">
        <v>170</v>
      </c>
      <c r="C208" s="34" t="s">
        <v>171</v>
      </c>
      <c r="D208" s="19">
        <v>82713.002000000037</v>
      </c>
      <c r="E208" s="19">
        <v>7002.9529999999995</v>
      </c>
      <c r="F208" s="19">
        <v>4748.6044400000001</v>
      </c>
      <c r="G208" s="19">
        <f t="shared" si="3"/>
        <v>67.808600743143643</v>
      </c>
    </row>
    <row r="209" spans="2:7">
      <c r="B209" s="35" t="s">
        <v>172</v>
      </c>
      <c r="C209" s="36" t="s">
        <v>173</v>
      </c>
      <c r="D209" s="20">
        <v>260</v>
      </c>
      <c r="E209" s="20">
        <v>24</v>
      </c>
      <c r="F209" s="20">
        <v>0</v>
      </c>
      <c r="G209" s="20">
        <f t="shared" ref="G209:G234" si="4">IF(E209=0,0,(F209/E209)*100)</f>
        <v>0</v>
      </c>
    </row>
    <row r="210" spans="2:7">
      <c r="B210" s="35" t="s">
        <v>174</v>
      </c>
      <c r="C210" s="36" t="s">
        <v>175</v>
      </c>
      <c r="D210" s="20">
        <v>500</v>
      </c>
      <c r="E210" s="20">
        <v>200</v>
      </c>
      <c r="F210" s="20">
        <v>0</v>
      </c>
      <c r="G210" s="20">
        <f t="shared" si="4"/>
        <v>0</v>
      </c>
    </row>
    <row r="211" spans="2:7">
      <c r="B211" s="35" t="s">
        <v>221</v>
      </c>
      <c r="C211" s="36" t="s">
        <v>222</v>
      </c>
      <c r="D211" s="20">
        <v>9530</v>
      </c>
      <c r="E211" s="20">
        <v>1596</v>
      </c>
      <c r="F211" s="20">
        <v>1548</v>
      </c>
      <c r="G211" s="20">
        <f t="shared" si="4"/>
        <v>96.992481203007515</v>
      </c>
    </row>
    <row r="212" spans="2:7" ht="27.75" customHeight="1">
      <c r="B212" s="35" t="s">
        <v>223</v>
      </c>
      <c r="C212" s="36" t="s">
        <v>224</v>
      </c>
      <c r="D212" s="20">
        <v>44278.400000000001</v>
      </c>
      <c r="E212" s="20">
        <v>3000</v>
      </c>
      <c r="F212" s="20">
        <v>1951.4</v>
      </c>
      <c r="G212" s="20">
        <f t="shared" si="4"/>
        <v>65.046666666666681</v>
      </c>
    </row>
    <row r="213" spans="2:7" ht="25.5">
      <c r="B213" s="35" t="s">
        <v>176</v>
      </c>
      <c r="C213" s="36" t="s">
        <v>177</v>
      </c>
      <c r="D213" s="20">
        <v>24519</v>
      </c>
      <c r="E213" s="20">
        <v>1539</v>
      </c>
      <c r="F213" s="20">
        <v>866.06243999999992</v>
      </c>
      <c r="G213" s="20">
        <f t="shared" si="4"/>
        <v>56.27436257309941</v>
      </c>
    </row>
    <row r="214" spans="2:7">
      <c r="B214" s="35" t="s">
        <v>178</v>
      </c>
      <c r="C214" s="36" t="s">
        <v>179</v>
      </c>
      <c r="D214" s="20">
        <v>956.30000000000007</v>
      </c>
      <c r="E214" s="20">
        <v>105.87800000000001</v>
      </c>
      <c r="F214" s="20">
        <v>83.906000000000006</v>
      </c>
      <c r="G214" s="20">
        <f t="shared" si="4"/>
        <v>79.247813521222525</v>
      </c>
    </row>
    <row r="215" spans="2:7">
      <c r="B215" s="35" t="s">
        <v>180</v>
      </c>
      <c r="C215" s="36" t="s">
        <v>181</v>
      </c>
      <c r="D215" s="20">
        <v>316</v>
      </c>
      <c r="E215" s="20">
        <v>45.4</v>
      </c>
      <c r="F215" s="20">
        <v>0</v>
      </c>
      <c r="G215" s="20">
        <f t="shared" si="4"/>
        <v>0</v>
      </c>
    </row>
    <row r="216" spans="2:7">
      <c r="B216" s="35" t="s">
        <v>182</v>
      </c>
      <c r="C216" s="36" t="s">
        <v>183</v>
      </c>
      <c r="D216" s="20">
        <v>469</v>
      </c>
      <c r="E216" s="20">
        <v>0</v>
      </c>
      <c r="F216" s="20">
        <v>0</v>
      </c>
      <c r="G216" s="20">
        <f t="shared" si="4"/>
        <v>0</v>
      </c>
    </row>
    <row r="217" spans="2:7" ht="25.5">
      <c r="B217" s="35" t="s">
        <v>184</v>
      </c>
      <c r="C217" s="36" t="s">
        <v>185</v>
      </c>
      <c r="D217" s="20">
        <v>209.1</v>
      </c>
      <c r="E217" s="20">
        <v>39.9</v>
      </c>
      <c r="F217" s="20">
        <v>39.9</v>
      </c>
      <c r="G217" s="20">
        <f t="shared" si="4"/>
        <v>100</v>
      </c>
    </row>
    <row r="218" spans="2:7">
      <c r="B218" s="35" t="s">
        <v>186</v>
      </c>
      <c r="C218" s="36" t="s">
        <v>187</v>
      </c>
      <c r="D218" s="20">
        <v>1675.2020000000002</v>
      </c>
      <c r="E218" s="20">
        <v>452.77499999999998</v>
      </c>
      <c r="F218" s="20">
        <v>259.33600000000001</v>
      </c>
      <c r="G218" s="20">
        <f t="shared" si="4"/>
        <v>57.277013969410859</v>
      </c>
    </row>
    <row r="219" spans="2:7" ht="15">
      <c r="B219" s="33" t="s">
        <v>188</v>
      </c>
      <c r="C219" s="34" t="s">
        <v>189</v>
      </c>
      <c r="D219" s="19">
        <v>9731.3449999999993</v>
      </c>
      <c r="E219" s="19">
        <v>1589.44</v>
      </c>
      <c r="F219" s="19">
        <v>617.07072000000005</v>
      </c>
      <c r="G219" s="19">
        <f t="shared" si="4"/>
        <v>38.823152808536342</v>
      </c>
    </row>
    <row r="220" spans="2:7" ht="25.5">
      <c r="B220" s="35" t="s">
        <v>190</v>
      </c>
      <c r="C220" s="36" t="s">
        <v>191</v>
      </c>
      <c r="D220" s="20">
        <v>270</v>
      </c>
      <c r="E220" s="20">
        <v>76.400000000000006</v>
      </c>
      <c r="F220" s="20">
        <v>4.9257200000000001</v>
      </c>
      <c r="G220" s="20">
        <f t="shared" si="4"/>
        <v>6.4472774869109948</v>
      </c>
    </row>
    <row r="221" spans="2:7">
      <c r="B221" s="35" t="s">
        <v>192</v>
      </c>
      <c r="C221" s="36" t="s">
        <v>193</v>
      </c>
      <c r="D221" s="20">
        <v>1755.345</v>
      </c>
      <c r="E221" s="20">
        <v>438.1</v>
      </c>
      <c r="F221" s="20">
        <v>431.29076000000003</v>
      </c>
      <c r="G221" s="20">
        <f t="shared" si="4"/>
        <v>98.445733850719023</v>
      </c>
    </row>
    <row r="222" spans="2:7" ht="25.5">
      <c r="B222" s="35" t="s">
        <v>194</v>
      </c>
      <c r="C222" s="36" t="s">
        <v>195</v>
      </c>
      <c r="D222" s="20">
        <v>1091</v>
      </c>
      <c r="E222" s="20">
        <v>181</v>
      </c>
      <c r="F222" s="20">
        <v>0</v>
      </c>
      <c r="G222" s="20">
        <f t="shared" si="4"/>
        <v>0</v>
      </c>
    </row>
    <row r="223" spans="2:7">
      <c r="B223" s="35" t="s">
        <v>196</v>
      </c>
      <c r="C223" s="36" t="s">
        <v>197</v>
      </c>
      <c r="D223" s="20">
        <v>700</v>
      </c>
      <c r="E223" s="20">
        <v>0</v>
      </c>
      <c r="F223" s="20">
        <v>0</v>
      </c>
      <c r="G223" s="20">
        <f t="shared" si="4"/>
        <v>0</v>
      </c>
    </row>
    <row r="224" spans="2:7">
      <c r="B224" s="35" t="s">
        <v>198</v>
      </c>
      <c r="C224" s="36" t="s">
        <v>199</v>
      </c>
      <c r="D224" s="20">
        <v>1800</v>
      </c>
      <c r="E224" s="20">
        <v>450</v>
      </c>
      <c r="F224" s="20">
        <v>155.85679000000002</v>
      </c>
      <c r="G224" s="20">
        <f t="shared" si="4"/>
        <v>34.634842222222225</v>
      </c>
    </row>
    <row r="225" spans="2:7">
      <c r="B225" s="35" t="s">
        <v>200</v>
      </c>
      <c r="C225" s="36" t="s">
        <v>201</v>
      </c>
      <c r="D225" s="20">
        <v>265.59999999999997</v>
      </c>
      <c r="E225" s="20">
        <v>44.7</v>
      </c>
      <c r="F225" s="20">
        <v>24.997450000000001</v>
      </c>
      <c r="G225" s="20">
        <f t="shared" si="4"/>
        <v>55.922706935123045</v>
      </c>
    </row>
    <row r="226" spans="2:7">
      <c r="B226" s="35" t="s">
        <v>202</v>
      </c>
      <c r="C226" s="36" t="s">
        <v>203</v>
      </c>
      <c r="D226" s="20">
        <v>3849.4</v>
      </c>
      <c r="E226" s="20">
        <v>399.24</v>
      </c>
      <c r="F226" s="20">
        <v>0</v>
      </c>
      <c r="G226" s="20">
        <f t="shared" si="4"/>
        <v>0</v>
      </c>
    </row>
    <row r="227" spans="2:7" ht="15">
      <c r="B227" s="33" t="s">
        <v>204</v>
      </c>
      <c r="C227" s="34" t="s">
        <v>205</v>
      </c>
      <c r="D227" s="19">
        <v>749749</v>
      </c>
      <c r="E227" s="19">
        <v>247163.41013999999</v>
      </c>
      <c r="F227" s="19">
        <v>225808.73814000003</v>
      </c>
      <c r="G227" s="19">
        <f t="shared" si="4"/>
        <v>91.360099786653663</v>
      </c>
    </row>
    <row r="228" spans="2:7" ht="78.75" customHeight="1">
      <c r="B228" s="35" t="s">
        <v>206</v>
      </c>
      <c r="C228" s="36" t="s">
        <v>207</v>
      </c>
      <c r="D228" s="20">
        <v>65976.2</v>
      </c>
      <c r="E228" s="20">
        <v>16494</v>
      </c>
      <c r="F228" s="20">
        <v>16494</v>
      </c>
      <c r="G228" s="20">
        <f t="shared" si="4"/>
        <v>100</v>
      </c>
    </row>
    <row r="229" spans="2:7" ht="63.75">
      <c r="B229" s="35" t="s">
        <v>208</v>
      </c>
      <c r="C229" s="36" t="s">
        <v>40</v>
      </c>
      <c r="D229" s="20">
        <v>290823.2</v>
      </c>
      <c r="E229" s="20">
        <v>147955.51014</v>
      </c>
      <c r="F229" s="20">
        <v>128339.17069</v>
      </c>
      <c r="G229" s="20">
        <f t="shared" si="4"/>
        <v>86.741731057235768</v>
      </c>
    </row>
    <row r="230" spans="2:7" ht="51">
      <c r="B230" s="35" t="s">
        <v>209</v>
      </c>
      <c r="C230" s="36" t="s">
        <v>41</v>
      </c>
      <c r="D230" s="20">
        <v>1927.4</v>
      </c>
      <c r="E230" s="20">
        <v>481.8</v>
      </c>
      <c r="F230" s="20">
        <v>92.253130000000013</v>
      </c>
      <c r="G230" s="20">
        <f t="shared" si="4"/>
        <v>19.147598588625989</v>
      </c>
    </row>
    <row r="231" spans="2:7" ht="78" customHeight="1">
      <c r="B231" s="35" t="s">
        <v>210</v>
      </c>
      <c r="C231" s="36" t="s">
        <v>211</v>
      </c>
      <c r="D231" s="20">
        <v>314842.90000000002</v>
      </c>
      <c r="E231" s="20">
        <v>63253.700000000004</v>
      </c>
      <c r="F231" s="20">
        <v>62195.223610000001</v>
      </c>
      <c r="G231" s="20">
        <f t="shared" si="4"/>
        <v>98.326617431075164</v>
      </c>
    </row>
    <row r="232" spans="2:7" ht="63.75">
      <c r="B232" s="35" t="s">
        <v>212</v>
      </c>
      <c r="C232" s="36" t="s">
        <v>42</v>
      </c>
      <c r="D232" s="20">
        <v>4589.7</v>
      </c>
      <c r="E232" s="20">
        <v>1081</v>
      </c>
      <c r="F232" s="20">
        <v>935.87198999999998</v>
      </c>
      <c r="G232" s="20">
        <f t="shared" si="4"/>
        <v>86.574652173913051</v>
      </c>
    </row>
    <row r="233" spans="2:7">
      <c r="B233" s="35" t="s">
        <v>213</v>
      </c>
      <c r="C233" s="36" t="s">
        <v>214</v>
      </c>
      <c r="D233" s="20">
        <v>71589.600000000006</v>
      </c>
      <c r="E233" s="20">
        <v>17897.400000000001</v>
      </c>
      <c r="F233" s="20">
        <v>17752.218720000001</v>
      </c>
      <c r="G233" s="20">
        <f t="shared" si="4"/>
        <v>99.188813570686236</v>
      </c>
    </row>
    <row r="234" spans="2:7" ht="15">
      <c r="B234" s="33" t="s">
        <v>215</v>
      </c>
      <c r="C234" s="34" t="s">
        <v>216</v>
      </c>
      <c r="D234" s="19">
        <v>2271206.4575699987</v>
      </c>
      <c r="E234" s="19">
        <v>645046.29156000027</v>
      </c>
      <c r="F234" s="19">
        <v>583042.71347000042</v>
      </c>
      <c r="G234" s="19">
        <f t="shared" si="4"/>
        <v>90.387732027720304</v>
      </c>
    </row>
    <row r="235" spans="2:7" s="37" customFormat="1" ht="15">
      <c r="B235" s="38"/>
      <c r="C235" s="39"/>
      <c r="D235" s="40"/>
      <c r="E235" s="40"/>
      <c r="F235" s="40"/>
      <c r="G235" s="40"/>
    </row>
    <row r="236" spans="2:7" ht="15.75">
      <c r="B236" s="27" t="s">
        <v>264</v>
      </c>
      <c r="C236" s="28"/>
      <c r="D236" s="28"/>
      <c r="E236" s="28"/>
      <c r="F236" s="28"/>
      <c r="G236" s="28"/>
    </row>
    <row r="237" spans="2:7">
      <c r="G237" s="7" t="s">
        <v>45</v>
      </c>
    </row>
    <row r="238" spans="2:7" ht="63.75">
      <c r="B238" s="14" t="s">
        <v>0</v>
      </c>
      <c r="C238" s="14" t="s">
        <v>47</v>
      </c>
      <c r="D238" s="14" t="s">
        <v>48</v>
      </c>
      <c r="E238" s="14" t="s">
        <v>49</v>
      </c>
      <c r="F238" s="14" t="s">
        <v>50</v>
      </c>
      <c r="G238" s="14" t="s">
        <v>51</v>
      </c>
    </row>
    <row r="239" spans="2:7" ht="15">
      <c r="B239" s="33" t="s">
        <v>52</v>
      </c>
      <c r="C239" s="34" t="s">
        <v>53</v>
      </c>
      <c r="D239" s="19">
        <v>1348.7</v>
      </c>
      <c r="E239" s="19">
        <v>86</v>
      </c>
      <c r="F239" s="19">
        <v>0</v>
      </c>
      <c r="G239" s="19">
        <f t="shared" ref="G239:G302" si="5">IF(E239=0,0,(F239/E239)*100)</f>
        <v>0</v>
      </c>
    </row>
    <row r="240" spans="2:7">
      <c r="B240" s="35" t="s">
        <v>58</v>
      </c>
      <c r="C240" s="36" t="s">
        <v>59</v>
      </c>
      <c r="D240" s="20">
        <v>1348.7</v>
      </c>
      <c r="E240" s="20">
        <v>86</v>
      </c>
      <c r="F240" s="20">
        <v>0</v>
      </c>
      <c r="G240" s="20">
        <f t="shared" si="5"/>
        <v>0</v>
      </c>
    </row>
    <row r="241" spans="2:7" ht="15">
      <c r="B241" s="33" t="s">
        <v>60</v>
      </c>
      <c r="C241" s="34" t="s">
        <v>61</v>
      </c>
      <c r="D241" s="19">
        <v>43052.383000000009</v>
      </c>
      <c r="E241" s="19">
        <v>4146.5190000000002</v>
      </c>
      <c r="F241" s="19">
        <v>3180.7878300000002</v>
      </c>
      <c r="G241" s="19">
        <f t="shared" si="5"/>
        <v>76.709833718355085</v>
      </c>
    </row>
    <row r="242" spans="2:7">
      <c r="B242" s="35" t="s">
        <v>62</v>
      </c>
      <c r="C242" s="36" t="s">
        <v>63</v>
      </c>
      <c r="D242" s="20">
        <v>8420</v>
      </c>
      <c r="E242" s="20">
        <v>459</v>
      </c>
      <c r="F242" s="20">
        <v>457.29750000000001</v>
      </c>
      <c r="G242" s="20">
        <f t="shared" si="5"/>
        <v>99.629084967320267</v>
      </c>
    </row>
    <row r="243" spans="2:7" ht="51">
      <c r="B243" s="35" t="s">
        <v>64</v>
      </c>
      <c r="C243" s="36" t="s">
        <v>65</v>
      </c>
      <c r="D243" s="20">
        <v>29228.65</v>
      </c>
      <c r="E243" s="20">
        <v>2488.511</v>
      </c>
      <c r="F243" s="20">
        <v>1977.12772</v>
      </c>
      <c r="G243" s="20">
        <f t="shared" si="5"/>
        <v>79.450230278266801</v>
      </c>
    </row>
    <row r="244" spans="2:7" ht="38.25">
      <c r="B244" s="35" t="s">
        <v>68</v>
      </c>
      <c r="C244" s="36" t="s">
        <v>69</v>
      </c>
      <c r="D244" s="20">
        <v>1023.9929999999999</v>
      </c>
      <c r="E244" s="20">
        <v>50</v>
      </c>
      <c r="F244" s="20">
        <v>0</v>
      </c>
      <c r="G244" s="20">
        <f t="shared" si="5"/>
        <v>0</v>
      </c>
    </row>
    <row r="245" spans="2:7" ht="51">
      <c r="B245" s="35" t="s">
        <v>71</v>
      </c>
      <c r="C245" s="36" t="s">
        <v>72</v>
      </c>
      <c r="D245" s="20">
        <v>607.99800000000005</v>
      </c>
      <c r="E245" s="20">
        <v>101.17</v>
      </c>
      <c r="F245" s="20">
        <v>0.9</v>
      </c>
      <c r="G245" s="20">
        <f t="shared" si="5"/>
        <v>0.88959177621824648</v>
      </c>
    </row>
    <row r="246" spans="2:7" ht="25.5">
      <c r="B246" s="35" t="s">
        <v>73</v>
      </c>
      <c r="C246" s="36" t="s">
        <v>74</v>
      </c>
      <c r="D246" s="20">
        <v>600</v>
      </c>
      <c r="E246" s="20">
        <v>50</v>
      </c>
      <c r="F246" s="20">
        <v>0</v>
      </c>
      <c r="G246" s="20">
        <f t="shared" si="5"/>
        <v>0</v>
      </c>
    </row>
    <row r="247" spans="2:7" ht="38.25">
      <c r="B247" s="35" t="s">
        <v>75</v>
      </c>
      <c r="C247" s="36" t="s">
        <v>76</v>
      </c>
      <c r="D247" s="20">
        <v>1334.057</v>
      </c>
      <c r="E247" s="20">
        <v>50</v>
      </c>
      <c r="F247" s="20">
        <v>0</v>
      </c>
      <c r="G247" s="20">
        <f t="shared" si="5"/>
        <v>0</v>
      </c>
    </row>
    <row r="248" spans="2:7" ht="20.25" customHeight="1">
      <c r="B248" s="35" t="s">
        <v>77</v>
      </c>
      <c r="C248" s="36" t="s">
        <v>78</v>
      </c>
      <c r="D248" s="20">
        <v>169.84700000000001</v>
      </c>
      <c r="E248" s="20">
        <v>0</v>
      </c>
      <c r="F248" s="20">
        <v>0</v>
      </c>
      <c r="G248" s="20">
        <f t="shared" si="5"/>
        <v>0</v>
      </c>
    </row>
    <row r="249" spans="2:7">
      <c r="B249" s="35" t="s">
        <v>79</v>
      </c>
      <c r="C249" s="36" t="s">
        <v>80</v>
      </c>
      <c r="D249" s="20">
        <v>270</v>
      </c>
      <c r="E249" s="20">
        <v>100</v>
      </c>
      <c r="F249" s="20">
        <v>0</v>
      </c>
      <c r="G249" s="20">
        <f t="shared" si="5"/>
        <v>0</v>
      </c>
    </row>
    <row r="250" spans="2:7">
      <c r="B250" s="35" t="s">
        <v>81</v>
      </c>
      <c r="C250" s="36" t="s">
        <v>82</v>
      </c>
      <c r="D250" s="20">
        <v>150</v>
      </c>
      <c r="E250" s="20">
        <v>0</v>
      </c>
      <c r="F250" s="20">
        <v>0</v>
      </c>
      <c r="G250" s="20">
        <f t="shared" si="5"/>
        <v>0</v>
      </c>
    </row>
    <row r="251" spans="2:7">
      <c r="B251" s="35" t="s">
        <v>83</v>
      </c>
      <c r="C251" s="36" t="s">
        <v>84</v>
      </c>
      <c r="D251" s="20">
        <v>747.83799999999997</v>
      </c>
      <c r="E251" s="20">
        <v>747.83799999999997</v>
      </c>
      <c r="F251" s="20">
        <v>745.46261000000004</v>
      </c>
      <c r="G251" s="20">
        <f t="shared" si="5"/>
        <v>99.682365699523174</v>
      </c>
    </row>
    <row r="252" spans="2:7">
      <c r="B252" s="35" t="s">
        <v>332</v>
      </c>
      <c r="C252" s="36" t="s">
        <v>333</v>
      </c>
      <c r="D252" s="20">
        <v>500</v>
      </c>
      <c r="E252" s="20">
        <v>100</v>
      </c>
      <c r="F252" s="20">
        <v>0</v>
      </c>
      <c r="G252" s="20">
        <f t="shared" si="5"/>
        <v>0</v>
      </c>
    </row>
    <row r="253" spans="2:7" ht="15">
      <c r="B253" s="33" t="s">
        <v>85</v>
      </c>
      <c r="C253" s="34" t="s">
        <v>86</v>
      </c>
      <c r="D253" s="19">
        <v>8866.2219999999998</v>
      </c>
      <c r="E253" s="19">
        <v>2086</v>
      </c>
      <c r="F253" s="19">
        <v>2086</v>
      </c>
      <c r="G253" s="19">
        <f t="shared" si="5"/>
        <v>100</v>
      </c>
    </row>
    <row r="254" spans="2:7">
      <c r="B254" s="35" t="s">
        <v>87</v>
      </c>
      <c r="C254" s="36" t="s">
        <v>88</v>
      </c>
      <c r="D254" s="20">
        <v>1148</v>
      </c>
      <c r="E254" s="20">
        <v>0</v>
      </c>
      <c r="F254" s="20">
        <v>0</v>
      </c>
      <c r="G254" s="20">
        <f t="shared" si="5"/>
        <v>0</v>
      </c>
    </row>
    <row r="255" spans="2:7">
      <c r="B255" s="35" t="s">
        <v>89</v>
      </c>
      <c r="C255" s="36" t="s">
        <v>90</v>
      </c>
      <c r="D255" s="20">
        <v>1031</v>
      </c>
      <c r="E255" s="20">
        <v>0</v>
      </c>
      <c r="F255" s="20">
        <v>0</v>
      </c>
      <c r="G255" s="20">
        <f t="shared" si="5"/>
        <v>0</v>
      </c>
    </row>
    <row r="256" spans="2:7" ht="25.5">
      <c r="B256" s="35" t="s">
        <v>91</v>
      </c>
      <c r="C256" s="36" t="s">
        <v>92</v>
      </c>
      <c r="D256" s="20">
        <v>2086</v>
      </c>
      <c r="E256" s="20">
        <v>2086</v>
      </c>
      <c r="F256" s="20">
        <v>2086</v>
      </c>
      <c r="G256" s="20">
        <f t="shared" si="5"/>
        <v>100</v>
      </c>
    </row>
    <row r="257" spans="2:7" ht="32.25" customHeight="1">
      <c r="B257" s="35" t="s">
        <v>93</v>
      </c>
      <c r="C257" s="36" t="s">
        <v>94</v>
      </c>
      <c r="D257" s="20">
        <v>2466.1219999999998</v>
      </c>
      <c r="E257" s="20">
        <v>0</v>
      </c>
      <c r="F257" s="20">
        <v>0</v>
      </c>
      <c r="G257" s="20">
        <f t="shared" si="5"/>
        <v>0</v>
      </c>
    </row>
    <row r="258" spans="2:7">
      <c r="B258" s="35" t="s">
        <v>95</v>
      </c>
      <c r="C258" s="36" t="s">
        <v>96</v>
      </c>
      <c r="D258" s="20">
        <v>1200</v>
      </c>
      <c r="E258" s="20">
        <v>0</v>
      </c>
      <c r="F258" s="20">
        <v>0</v>
      </c>
      <c r="G258" s="20">
        <f t="shared" si="5"/>
        <v>0</v>
      </c>
    </row>
    <row r="259" spans="2:7" ht="25.5">
      <c r="B259" s="35" t="s">
        <v>97</v>
      </c>
      <c r="C259" s="36" t="s">
        <v>98</v>
      </c>
      <c r="D259" s="20">
        <v>915.1</v>
      </c>
      <c r="E259" s="20">
        <v>0</v>
      </c>
      <c r="F259" s="20">
        <v>0</v>
      </c>
      <c r="G259" s="20">
        <f t="shared" si="5"/>
        <v>0</v>
      </c>
    </row>
    <row r="260" spans="2:7" ht="25.5">
      <c r="B260" s="35" t="s">
        <v>99</v>
      </c>
      <c r="C260" s="36" t="s">
        <v>100</v>
      </c>
      <c r="D260" s="20">
        <v>20</v>
      </c>
      <c r="E260" s="20">
        <v>0</v>
      </c>
      <c r="F260" s="20">
        <v>0</v>
      </c>
      <c r="G260" s="20">
        <f t="shared" si="5"/>
        <v>0</v>
      </c>
    </row>
    <row r="261" spans="2:7" ht="15">
      <c r="B261" s="33" t="s">
        <v>107</v>
      </c>
      <c r="C261" s="34" t="s">
        <v>108</v>
      </c>
      <c r="D261" s="19">
        <v>1208.95</v>
      </c>
      <c r="E261" s="19">
        <v>130.5</v>
      </c>
      <c r="F261" s="19">
        <v>0</v>
      </c>
      <c r="G261" s="19">
        <f t="shared" si="5"/>
        <v>0</v>
      </c>
    </row>
    <row r="262" spans="2:7" ht="38.25">
      <c r="B262" s="35" t="s">
        <v>296</v>
      </c>
      <c r="C262" s="36" t="s">
        <v>297</v>
      </c>
      <c r="D262" s="20">
        <v>100</v>
      </c>
      <c r="E262" s="20">
        <v>0</v>
      </c>
      <c r="F262" s="20">
        <v>0</v>
      </c>
      <c r="G262" s="20">
        <f t="shared" si="5"/>
        <v>0</v>
      </c>
    </row>
    <row r="263" spans="2:7" ht="25.5">
      <c r="B263" s="35" t="s">
        <v>118</v>
      </c>
      <c r="C263" s="36" t="s">
        <v>119</v>
      </c>
      <c r="D263" s="20">
        <v>0</v>
      </c>
      <c r="E263" s="20">
        <v>0</v>
      </c>
      <c r="F263" s="20">
        <v>0</v>
      </c>
      <c r="G263" s="20">
        <f t="shared" si="5"/>
        <v>0</v>
      </c>
    </row>
    <row r="264" spans="2:7">
      <c r="B264" s="35" t="s">
        <v>120</v>
      </c>
      <c r="C264" s="36" t="s">
        <v>121</v>
      </c>
      <c r="D264" s="20">
        <v>550</v>
      </c>
      <c r="E264" s="20">
        <v>0</v>
      </c>
      <c r="F264" s="20">
        <v>0</v>
      </c>
      <c r="G264" s="20">
        <f t="shared" si="5"/>
        <v>0</v>
      </c>
    </row>
    <row r="265" spans="2:7" ht="25.5">
      <c r="B265" s="35" t="s">
        <v>136</v>
      </c>
      <c r="C265" s="36" t="s">
        <v>137</v>
      </c>
      <c r="D265" s="20">
        <v>558.95000000000005</v>
      </c>
      <c r="E265" s="20">
        <v>130.5</v>
      </c>
      <c r="F265" s="20">
        <v>0</v>
      </c>
      <c r="G265" s="20">
        <f t="shared" si="5"/>
        <v>0</v>
      </c>
    </row>
    <row r="266" spans="2:7" ht="15">
      <c r="B266" s="33" t="s">
        <v>138</v>
      </c>
      <c r="C266" s="34" t="s">
        <v>139</v>
      </c>
      <c r="D266" s="19">
        <v>303.90000000000003</v>
      </c>
      <c r="E266" s="19">
        <v>0</v>
      </c>
      <c r="F266" s="19">
        <v>0</v>
      </c>
      <c r="G266" s="19">
        <f t="shared" si="5"/>
        <v>0</v>
      </c>
    </row>
    <row r="267" spans="2:7">
      <c r="B267" s="35" t="s">
        <v>140</v>
      </c>
      <c r="C267" s="36" t="s">
        <v>141</v>
      </c>
      <c r="D267" s="20">
        <v>285.90000000000003</v>
      </c>
      <c r="E267" s="20">
        <v>0</v>
      </c>
      <c r="F267" s="20">
        <v>0</v>
      </c>
      <c r="G267" s="20">
        <f t="shared" si="5"/>
        <v>0</v>
      </c>
    </row>
    <row r="268" spans="2:7">
      <c r="B268" s="35" t="s">
        <v>142</v>
      </c>
      <c r="C268" s="36" t="s">
        <v>143</v>
      </c>
      <c r="D268" s="20">
        <v>18</v>
      </c>
      <c r="E268" s="20">
        <v>0</v>
      </c>
      <c r="F268" s="20">
        <v>0</v>
      </c>
      <c r="G268" s="20">
        <f t="shared" si="5"/>
        <v>0</v>
      </c>
    </row>
    <row r="269" spans="2:7" ht="15">
      <c r="B269" s="33" t="s">
        <v>150</v>
      </c>
      <c r="C269" s="34" t="s">
        <v>151</v>
      </c>
      <c r="D269" s="19">
        <v>1937.9</v>
      </c>
      <c r="E269" s="19">
        <v>550</v>
      </c>
      <c r="F269" s="19">
        <v>398.09879999999998</v>
      </c>
      <c r="G269" s="19">
        <f t="shared" si="5"/>
        <v>72.381600000000006</v>
      </c>
    </row>
    <row r="270" spans="2:7" ht="25.5">
      <c r="B270" s="35" t="s">
        <v>154</v>
      </c>
      <c r="C270" s="36" t="s">
        <v>155</v>
      </c>
      <c r="D270" s="20">
        <v>37</v>
      </c>
      <c r="E270" s="20">
        <v>0</v>
      </c>
      <c r="F270" s="20">
        <v>0</v>
      </c>
      <c r="G270" s="20">
        <f t="shared" si="5"/>
        <v>0</v>
      </c>
    </row>
    <row r="271" spans="2:7" ht="25.5">
      <c r="B271" s="35" t="s">
        <v>156</v>
      </c>
      <c r="C271" s="36" t="s">
        <v>157</v>
      </c>
      <c r="D271" s="20">
        <v>1620.9</v>
      </c>
      <c r="E271" s="20">
        <v>400</v>
      </c>
      <c r="F271" s="20">
        <v>398.09879999999998</v>
      </c>
      <c r="G271" s="20">
        <f t="shared" si="5"/>
        <v>99.524699999999996</v>
      </c>
    </row>
    <row r="272" spans="2:7">
      <c r="B272" s="35" t="s">
        <v>262</v>
      </c>
      <c r="C272" s="36" t="s">
        <v>263</v>
      </c>
      <c r="D272" s="20">
        <v>280</v>
      </c>
      <c r="E272" s="20">
        <v>150</v>
      </c>
      <c r="F272" s="20">
        <v>0</v>
      </c>
      <c r="G272" s="20">
        <f t="shared" si="5"/>
        <v>0</v>
      </c>
    </row>
    <row r="273" spans="2:7" ht="15">
      <c r="B273" s="33" t="s">
        <v>160</v>
      </c>
      <c r="C273" s="34" t="s">
        <v>161</v>
      </c>
      <c r="D273" s="19">
        <v>51611.334999999999</v>
      </c>
      <c r="E273" s="19">
        <v>4566.5</v>
      </c>
      <c r="F273" s="19">
        <v>3886.8826899999999</v>
      </c>
      <c r="G273" s="19">
        <f t="shared" si="5"/>
        <v>85.11732596080148</v>
      </c>
    </row>
    <row r="274" spans="2:7">
      <c r="B274" s="35" t="s">
        <v>162</v>
      </c>
      <c r="C274" s="36" t="s">
        <v>163</v>
      </c>
      <c r="D274" s="20">
        <v>39318</v>
      </c>
      <c r="E274" s="20">
        <v>3220.5</v>
      </c>
      <c r="F274" s="20">
        <v>3210.08077</v>
      </c>
      <c r="G274" s="20">
        <f t="shared" si="5"/>
        <v>99.676471665890389</v>
      </c>
    </row>
    <row r="275" spans="2:7" ht="25.5">
      <c r="B275" s="35" t="s">
        <v>298</v>
      </c>
      <c r="C275" s="36" t="s">
        <v>299</v>
      </c>
      <c r="D275" s="20">
        <v>1000</v>
      </c>
      <c r="E275" s="20">
        <v>321.5</v>
      </c>
      <c r="F275" s="20">
        <v>0</v>
      </c>
      <c r="G275" s="20">
        <f t="shared" si="5"/>
        <v>0</v>
      </c>
    </row>
    <row r="276" spans="2:7" ht="38.25">
      <c r="B276" s="35" t="s">
        <v>164</v>
      </c>
      <c r="C276" s="36" t="s">
        <v>165</v>
      </c>
      <c r="D276" s="20">
        <v>79.5</v>
      </c>
      <c r="E276" s="20">
        <v>79.5</v>
      </c>
      <c r="F276" s="20">
        <v>57.606999999999999</v>
      </c>
      <c r="G276" s="20">
        <f t="shared" si="5"/>
        <v>72.461635220125785</v>
      </c>
    </row>
    <row r="277" spans="2:7">
      <c r="B277" s="35" t="s">
        <v>166</v>
      </c>
      <c r="C277" s="36" t="s">
        <v>167</v>
      </c>
      <c r="D277" s="20">
        <v>11213.835000000001</v>
      </c>
      <c r="E277" s="20">
        <v>945</v>
      </c>
      <c r="F277" s="20">
        <v>619.19492000000002</v>
      </c>
      <c r="G277" s="20">
        <f t="shared" si="5"/>
        <v>65.523271957671952</v>
      </c>
    </row>
    <row r="278" spans="2:7" ht="15">
      <c r="B278" s="33" t="s">
        <v>170</v>
      </c>
      <c r="C278" s="34" t="s">
        <v>171</v>
      </c>
      <c r="D278" s="19">
        <v>275183.08531000005</v>
      </c>
      <c r="E278" s="19">
        <v>99568.043349999993</v>
      </c>
      <c r="F278" s="19">
        <v>71981.114350000003</v>
      </c>
      <c r="G278" s="19">
        <f t="shared" si="5"/>
        <v>72.293390457592039</v>
      </c>
    </row>
    <row r="279" spans="2:7">
      <c r="B279" s="35" t="s">
        <v>172</v>
      </c>
      <c r="C279" s="36" t="s">
        <v>173</v>
      </c>
      <c r="D279" s="20">
        <v>480</v>
      </c>
      <c r="E279" s="20">
        <v>0</v>
      </c>
      <c r="F279" s="20">
        <v>0</v>
      </c>
      <c r="G279" s="20">
        <f t="shared" si="5"/>
        <v>0</v>
      </c>
    </row>
    <row r="280" spans="2:7">
      <c r="B280" s="35" t="s">
        <v>300</v>
      </c>
      <c r="C280" s="36" t="s">
        <v>301</v>
      </c>
      <c r="D280" s="20">
        <v>26399</v>
      </c>
      <c r="E280" s="20">
        <v>6121.875</v>
      </c>
      <c r="F280" s="20">
        <v>3144.51865</v>
      </c>
      <c r="G280" s="20">
        <f t="shared" si="5"/>
        <v>51.365286778968866</v>
      </c>
    </row>
    <row r="281" spans="2:7">
      <c r="B281" s="35" t="s">
        <v>302</v>
      </c>
      <c r="C281" s="36" t="s">
        <v>303</v>
      </c>
      <c r="D281" s="20">
        <v>300</v>
      </c>
      <c r="E281" s="20">
        <v>0</v>
      </c>
      <c r="F281" s="20">
        <v>0</v>
      </c>
      <c r="G281" s="20">
        <f t="shared" si="5"/>
        <v>0</v>
      </c>
    </row>
    <row r="282" spans="2:7">
      <c r="B282" s="35" t="s">
        <v>304</v>
      </c>
      <c r="C282" s="36" t="s">
        <v>305</v>
      </c>
      <c r="D282" s="20">
        <v>973.80000000000007</v>
      </c>
      <c r="E282" s="20">
        <v>383.8</v>
      </c>
      <c r="F282" s="20">
        <v>337.71944999999999</v>
      </c>
      <c r="G282" s="20">
        <f t="shared" si="5"/>
        <v>87.993603439291292</v>
      </c>
    </row>
    <row r="283" spans="2:7" ht="25.5">
      <c r="B283" s="35" t="s">
        <v>306</v>
      </c>
      <c r="C283" s="36" t="s">
        <v>307</v>
      </c>
      <c r="D283" s="20">
        <v>1000</v>
      </c>
      <c r="E283" s="20">
        <v>200</v>
      </c>
      <c r="F283" s="20">
        <v>0</v>
      </c>
      <c r="G283" s="20">
        <f t="shared" si="5"/>
        <v>0</v>
      </c>
    </row>
    <row r="284" spans="2:7">
      <c r="B284" s="35" t="s">
        <v>308</v>
      </c>
      <c r="C284" s="36" t="s">
        <v>309</v>
      </c>
      <c r="D284" s="20">
        <v>50500</v>
      </c>
      <c r="E284" s="20">
        <v>24324.446</v>
      </c>
      <c r="F284" s="20">
        <v>14130</v>
      </c>
      <c r="G284" s="20">
        <f t="shared" si="5"/>
        <v>58.089709422364642</v>
      </c>
    </row>
    <row r="285" spans="2:7">
      <c r="B285" s="35" t="s">
        <v>174</v>
      </c>
      <c r="C285" s="36" t="s">
        <v>175</v>
      </c>
      <c r="D285" s="20">
        <v>7170.3799999999992</v>
      </c>
      <c r="E285" s="20">
        <v>50</v>
      </c>
      <c r="F285" s="20">
        <v>0</v>
      </c>
      <c r="G285" s="20">
        <f t="shared" si="5"/>
        <v>0</v>
      </c>
    </row>
    <row r="286" spans="2:7" ht="32.25" customHeight="1">
      <c r="B286" s="35" t="s">
        <v>310</v>
      </c>
      <c r="C286" s="36" t="s">
        <v>311</v>
      </c>
      <c r="D286" s="20">
        <v>1142.6000000000001</v>
      </c>
      <c r="E286" s="20">
        <v>0</v>
      </c>
      <c r="F286" s="20">
        <v>0</v>
      </c>
      <c r="G286" s="20">
        <f t="shared" si="5"/>
        <v>0</v>
      </c>
    </row>
    <row r="287" spans="2:7" ht="38.25">
      <c r="B287" s="35" t="s">
        <v>312</v>
      </c>
      <c r="C287" s="36" t="s">
        <v>313</v>
      </c>
      <c r="D287" s="20">
        <v>88473.896630000003</v>
      </c>
      <c r="E287" s="20">
        <v>46132.792669999995</v>
      </c>
      <c r="F287" s="20">
        <v>34216.145420000001</v>
      </c>
      <c r="G287" s="20">
        <f t="shared" si="5"/>
        <v>74.168814501990141</v>
      </c>
    </row>
    <row r="288" spans="2:7" ht="25.5">
      <c r="B288" s="35" t="s">
        <v>314</v>
      </c>
      <c r="C288" s="36" t="s">
        <v>315</v>
      </c>
      <c r="D288" s="20">
        <v>9000</v>
      </c>
      <c r="E288" s="20">
        <v>3000</v>
      </c>
      <c r="F288" s="20">
        <v>2963.9615699999999</v>
      </c>
      <c r="G288" s="20">
        <f t="shared" si="5"/>
        <v>98.798719000000006</v>
      </c>
    </row>
    <row r="289" spans="2:7">
      <c r="B289" s="35" t="s">
        <v>316</v>
      </c>
      <c r="C289" s="36" t="s">
        <v>317</v>
      </c>
      <c r="D289" s="20">
        <v>13925</v>
      </c>
      <c r="E289" s="20">
        <v>0</v>
      </c>
      <c r="F289" s="20">
        <v>0</v>
      </c>
      <c r="G289" s="20">
        <f t="shared" si="5"/>
        <v>0</v>
      </c>
    </row>
    <row r="290" spans="2:7" ht="25.5">
      <c r="B290" s="35" t="s">
        <v>176</v>
      </c>
      <c r="C290" s="36" t="s">
        <v>177</v>
      </c>
      <c r="D290" s="20">
        <v>57266.9</v>
      </c>
      <c r="E290" s="20">
        <v>16800.021000000001</v>
      </c>
      <c r="F290" s="20">
        <v>16395.66058</v>
      </c>
      <c r="G290" s="20">
        <f t="shared" si="5"/>
        <v>97.593095746725538</v>
      </c>
    </row>
    <row r="291" spans="2:7">
      <c r="B291" s="35" t="s">
        <v>178</v>
      </c>
      <c r="C291" s="36" t="s">
        <v>179</v>
      </c>
      <c r="D291" s="20">
        <v>1500.7</v>
      </c>
      <c r="E291" s="20">
        <v>119</v>
      </c>
      <c r="F291" s="20">
        <v>54</v>
      </c>
      <c r="G291" s="20">
        <f t="shared" si="5"/>
        <v>45.378151260504204</v>
      </c>
    </row>
    <row r="292" spans="2:7">
      <c r="B292" s="35" t="s">
        <v>182</v>
      </c>
      <c r="C292" s="36" t="s">
        <v>183</v>
      </c>
      <c r="D292" s="20">
        <v>12388.433680000002</v>
      </c>
      <c r="E292" s="20">
        <v>939.10868000000005</v>
      </c>
      <c r="F292" s="20">
        <v>539.10868000000005</v>
      </c>
      <c r="G292" s="20">
        <f t="shared" si="5"/>
        <v>57.406420735031439</v>
      </c>
    </row>
    <row r="293" spans="2:7">
      <c r="B293" s="35" t="s">
        <v>318</v>
      </c>
      <c r="C293" s="36" t="s">
        <v>319</v>
      </c>
      <c r="D293" s="20">
        <v>1000</v>
      </c>
      <c r="E293" s="20">
        <v>1000</v>
      </c>
      <c r="F293" s="20">
        <v>0</v>
      </c>
      <c r="G293" s="20">
        <f t="shared" si="5"/>
        <v>0</v>
      </c>
    </row>
    <row r="294" spans="2:7" ht="63.75">
      <c r="B294" s="35" t="s">
        <v>320</v>
      </c>
      <c r="C294" s="36" t="s">
        <v>321</v>
      </c>
      <c r="D294" s="20">
        <v>542.375</v>
      </c>
      <c r="E294" s="20">
        <v>39</v>
      </c>
      <c r="F294" s="20">
        <v>0</v>
      </c>
      <c r="G294" s="20">
        <f t="shared" si="5"/>
        <v>0</v>
      </c>
    </row>
    <row r="295" spans="2:7">
      <c r="B295" s="35" t="s">
        <v>186</v>
      </c>
      <c r="C295" s="36" t="s">
        <v>187</v>
      </c>
      <c r="D295" s="20">
        <v>3120</v>
      </c>
      <c r="E295" s="20">
        <v>458</v>
      </c>
      <c r="F295" s="20">
        <v>200</v>
      </c>
      <c r="G295" s="20">
        <f t="shared" si="5"/>
        <v>43.668122270742359</v>
      </c>
    </row>
    <row r="296" spans="2:7" ht="15">
      <c r="B296" s="33" t="s">
        <v>188</v>
      </c>
      <c r="C296" s="34" t="s">
        <v>189</v>
      </c>
      <c r="D296" s="19">
        <v>2984.6890000000003</v>
      </c>
      <c r="E296" s="19">
        <v>370</v>
      </c>
      <c r="F296" s="19">
        <v>246.36926000000003</v>
      </c>
      <c r="G296" s="19">
        <f t="shared" si="5"/>
        <v>66.586286486486486</v>
      </c>
    </row>
    <row r="297" spans="2:7" ht="25.5">
      <c r="B297" s="35" t="s">
        <v>194</v>
      </c>
      <c r="C297" s="36" t="s">
        <v>195</v>
      </c>
      <c r="D297" s="20">
        <v>305</v>
      </c>
      <c r="E297" s="20">
        <v>20</v>
      </c>
      <c r="F297" s="20">
        <v>0</v>
      </c>
      <c r="G297" s="20">
        <f t="shared" si="5"/>
        <v>0</v>
      </c>
    </row>
    <row r="298" spans="2:7">
      <c r="B298" s="35" t="s">
        <v>196</v>
      </c>
      <c r="C298" s="36" t="s">
        <v>197</v>
      </c>
      <c r="D298" s="20">
        <v>1500</v>
      </c>
      <c r="E298" s="20">
        <v>0</v>
      </c>
      <c r="F298" s="20">
        <v>0</v>
      </c>
      <c r="G298" s="20">
        <f t="shared" si="5"/>
        <v>0</v>
      </c>
    </row>
    <row r="299" spans="2:7">
      <c r="B299" s="35" t="s">
        <v>322</v>
      </c>
      <c r="C299" s="36" t="s">
        <v>323</v>
      </c>
      <c r="D299" s="20">
        <v>1179.6890000000001</v>
      </c>
      <c r="E299" s="20">
        <v>350</v>
      </c>
      <c r="F299" s="20">
        <v>246.36926000000003</v>
      </c>
      <c r="G299" s="20">
        <f t="shared" si="5"/>
        <v>70.391217142857158</v>
      </c>
    </row>
    <row r="300" spans="2:7" ht="15">
      <c r="B300" s="33" t="s">
        <v>204</v>
      </c>
      <c r="C300" s="34" t="s">
        <v>205</v>
      </c>
      <c r="D300" s="19">
        <v>4583.2110000000002</v>
      </c>
      <c r="E300" s="19">
        <v>33.210999999999999</v>
      </c>
      <c r="F300" s="19">
        <v>0</v>
      </c>
      <c r="G300" s="19">
        <f t="shared" si="5"/>
        <v>0</v>
      </c>
    </row>
    <row r="301" spans="2:7" ht="25.5">
      <c r="B301" s="35" t="s">
        <v>324</v>
      </c>
      <c r="C301" s="36" t="s">
        <v>325</v>
      </c>
      <c r="D301" s="20">
        <v>33.210999999999999</v>
      </c>
      <c r="E301" s="20">
        <v>33.210999999999999</v>
      </c>
      <c r="F301" s="20">
        <v>0</v>
      </c>
      <c r="G301" s="20">
        <f t="shared" si="5"/>
        <v>0</v>
      </c>
    </row>
    <row r="302" spans="2:7" ht="25.5">
      <c r="B302" s="35" t="s">
        <v>334</v>
      </c>
      <c r="C302" s="36" t="s">
        <v>335</v>
      </c>
      <c r="D302" s="20">
        <v>4550</v>
      </c>
      <c r="E302" s="20">
        <v>0</v>
      </c>
      <c r="F302" s="20">
        <v>0</v>
      </c>
      <c r="G302" s="20">
        <f t="shared" si="5"/>
        <v>0</v>
      </c>
    </row>
    <row r="303" spans="2:7" ht="15">
      <c r="B303" s="33" t="s">
        <v>215</v>
      </c>
      <c r="C303" s="34" t="s">
        <v>216</v>
      </c>
      <c r="D303" s="19">
        <v>391080.37531000003</v>
      </c>
      <c r="E303" s="19">
        <v>111536.77334999999</v>
      </c>
      <c r="F303" s="19">
        <v>81779.252930000002</v>
      </c>
      <c r="G303" s="19">
        <f t="shared" ref="G303" si="6">IF(E303=0,0,(F303/E303)*100)</f>
        <v>73.320439953358232</v>
      </c>
    </row>
  </sheetData>
  <mergeCells count="7">
    <mergeCell ref="B236:G236"/>
    <mergeCell ref="A1:F1"/>
    <mergeCell ref="B98:F98"/>
    <mergeCell ref="B5:F5"/>
    <mergeCell ref="C3:E3"/>
    <mergeCell ref="C140:F140"/>
    <mergeCell ref="B142:G142"/>
  </mergeCells>
  <pageMargins left="0.7" right="0.17" top="0.18" bottom="0.21" header="0.17" footer="0.18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Доходи та видатки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ADM_Shumeyko_T</cp:lastModifiedBy>
  <cp:lastPrinted>2019-04-01T10:47:22Z</cp:lastPrinted>
  <dcterms:created xsi:type="dcterms:W3CDTF">2018-09-11T12:44:43Z</dcterms:created>
  <dcterms:modified xsi:type="dcterms:W3CDTF">2019-04-01T10:49:38Z</dcterms:modified>
</cp:coreProperties>
</file>