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5" yWindow="30" windowWidth="15390" windowHeight="12540"/>
  </bookViews>
  <sheets>
    <sheet name="Доходи та видатки" sheetId="3" r:id="rId1"/>
  </sheets>
  <calcPr calcId="124519"/>
</workbook>
</file>

<file path=xl/calcChain.xml><?xml version="1.0" encoding="utf-8"?>
<calcChain xmlns="http://schemas.openxmlformats.org/spreadsheetml/2006/main">
  <c r="H140" i="3"/>
  <c r="H13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H138"/>
  <c r="H132"/>
</calcChain>
</file>

<file path=xl/sharedStrings.xml><?xml version="1.0" encoding="utf-8"?>
<sst xmlns="http://schemas.openxmlformats.org/spreadsheetml/2006/main" count="470" uniqueCount="339">
  <si>
    <t>Код</t>
  </si>
  <si>
    <t>Факт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</si>
  <si>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</si>
  <si>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</si>
  <si>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</si>
  <si>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</si>
  <si>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</si>
  <si>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</si>
  <si>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</si>
  <si>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</si>
  <si>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</si>
  <si>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Внутрішні податки на товари та послуги  </t>
  </si>
  <si>
    <t>Пальне</t>
  </si>
  <si>
    <t>Акцизний податок з ввезених на митну територію України підакцизних товарів (продукції) </t>
  </si>
  <si>
    <t>Туристичний збір </t>
  </si>
  <si>
    <t>Туристичний збір, сплачений юридичними особами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</si>
  <si>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</si>
  <si>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</si>
  <si>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</si>
  <si>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</si>
  <si>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</si>
  <si>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</si>
  <si>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</si>
  <si>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</si>
  <si>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</si>
  <si>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</si>
  <si>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 </t>
  </si>
  <si>
    <t>Плата за надання інших адміністративних послуг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</si>
  <si>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</si>
  <si>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</si>
  <si>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</si>
  <si>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</si>
  <si>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не віднесене до інших категорій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</si>
  <si>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</si>
  <si>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</si>
  <si>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Офіційні трансферти  </t>
  </si>
  <si>
    <t>Від органів державного управління 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</si>
  <si>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</si>
  <si>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</si>
  <si>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</si>
  <si>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</si>
  <si>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</si>
  <si>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</si>
  <si>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</si>
  <si>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Всього</t>
  </si>
  <si>
    <t>тис.грн</t>
  </si>
  <si>
    <t>Загальний фонд</t>
  </si>
  <si>
    <t>Показник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</si>
  <si>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</si>
  <si>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</si>
  <si>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</si>
  <si>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% виконання на вказаний період</t>
  </si>
  <si>
    <t>0100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</si>
  <si>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</si>
  <si>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</si>
  <si>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</si>
  <si>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</si>
  <si>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</si>
  <si>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0180</t>
  </si>
  <si>
    <t>Інша діяльність у сфері державного управління</t>
  </si>
  <si>
    <t>1000</t>
  </si>
  <si>
    <t>Освіта</t>
  </si>
  <si>
    <t>1010</t>
  </si>
  <si>
    <t>Надання дошкільної освіти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</si>
  <si>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</si>
  <si>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</si>
  <si>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1030</t>
  </si>
  <si>
    <t>Надання загальної середньої освіти вечiрнiми (змінними) школами</t>
  </si>
  <si>
    <t>1040</t>
  </si>
  <si>
    <t>Надання загальної середньої освіти загальноосвiтнiми школами-iнтернатами, загальноосвітніми санаторними школами-інтернатами</t>
  </si>
  <si>
    <t>1060</t>
  </si>
  <si>
    <t>1070</t>
  </si>
  <si>
    <t>Надання загальної середньої освіти спеціальними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</si>
  <si>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1090</t>
  </si>
  <si>
    <t>Надання позашкільної освіти позашкільними закладами освіти, заходи із позашкільної роботи з дітьми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</si>
  <si>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</si>
  <si>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</si>
  <si>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1110</t>
  </si>
  <si>
    <t>Підготовка кадрів професійно-технічними закладами та іншими закладами освіти</t>
  </si>
  <si>
    <t>1150</t>
  </si>
  <si>
    <t>Методичне забезпечення діяльності навчальних закладів</t>
  </si>
  <si>
    <t>1161</t>
  </si>
  <si>
    <t>Забезпечення діяльності інших закладів у сфері освіти</t>
  </si>
  <si>
    <t>1162</t>
  </si>
  <si>
    <t>Інші програми та заходи у сфері освіти</t>
  </si>
  <si>
    <t>2000</t>
  </si>
  <si>
    <t>Охорона здоров`я</t>
  </si>
  <si>
    <t>2010</t>
  </si>
  <si>
    <t>Багатопрофільна стаціонарна медична допомога населенню</t>
  </si>
  <si>
    <t>2020</t>
  </si>
  <si>
    <t>Спеціалізована стаціонарна медична допомога населенню</t>
  </si>
  <si>
    <t>2030</t>
  </si>
  <si>
    <t>Лікарсько-акушерська допомога вагітним, породіллям та новонародженим</t>
  </si>
  <si>
    <t>2080</t>
  </si>
  <si>
    <t>Амбулаторно-поліклінічна допомога населенню, крім первинної медичної допомоги</t>
  </si>
  <si>
    <t>2100</t>
  </si>
  <si>
    <t>Стоматологічна допомога населенню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</si>
  <si>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</si>
  <si>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</si>
  <si>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2113</t>
  </si>
  <si>
    <t>Первинна медична допомога населенню, що надається амбулаторно-поліклінічними закладами (відділеннями)</t>
  </si>
  <si>
    <t>2144</t>
  </si>
  <si>
    <t>Централізовані заходи з лікування хворих на цукровий та нецукровий діабет</t>
  </si>
  <si>
    <t>2146</t>
  </si>
  <si>
    <t>Відшкодування вартості лікарських засобів для лікування окремих захворювань</t>
  </si>
  <si>
    <t>2152</t>
  </si>
  <si>
    <t>Інші програми та заходи у сфері охорони здоров`я</t>
  </si>
  <si>
    <t>3000</t>
  </si>
  <si>
    <t>Соціальний захист та соціальне забезпечення</t>
  </si>
  <si>
    <t>3032</t>
  </si>
  <si>
    <t>Надання пільг окремим категоріям громадян з оплати послуг зв`язку</t>
  </si>
  <si>
    <t>3033</t>
  </si>
  <si>
    <t>Компенсаційні виплати на пільговий проїзд автомобільним транспортом окремим категоріям громадян</t>
  </si>
  <si>
    <t>3036</t>
  </si>
  <si>
    <t>Компенсаційні виплати на пільговий проїзд електротранспортом окремим категоріям громадян</t>
  </si>
  <si>
    <t>3111</t>
  </si>
  <si>
    <t>3112</t>
  </si>
  <si>
    <t>Заходи державної політики з питань дітей та їх соціального захисту</t>
  </si>
  <si>
    <t>3121</t>
  </si>
  <si>
    <t>Утримання та забезпечення діяльності центрів соціальних служб для сім`ї, дітей та молоді</t>
  </si>
  <si>
    <t>3132</t>
  </si>
  <si>
    <t>Утримання клубів для підлітків за місцем проживання</t>
  </si>
  <si>
    <t>3133</t>
  </si>
  <si>
    <t>Інші заходи та заклади молодіжної політики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</si>
  <si>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</si>
  <si>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</si>
  <si>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</si>
  <si>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</si>
  <si>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3191</t>
  </si>
  <si>
    <t>Інші видатки на соціальний захист ветеранів війни та праці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</si>
  <si>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</si>
  <si>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</si>
  <si>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3210</t>
  </si>
  <si>
    <t>Організація та проведення громадських робіт</t>
  </si>
  <si>
    <t>3241</t>
  </si>
  <si>
    <t>Забезпечення діяльності інших закладів у сфері соціального захисту і соціального забезпечення</t>
  </si>
  <si>
    <t>3242</t>
  </si>
  <si>
    <t>Інші заходи у сфері соціального захисту і соціального забезпечення</t>
  </si>
  <si>
    <t>4000</t>
  </si>
  <si>
    <t>Культура i мистецтво</t>
  </si>
  <si>
    <t>4030</t>
  </si>
  <si>
    <t>Забезпечення діяльності бібліотек</t>
  </si>
  <si>
    <t>4040</t>
  </si>
  <si>
    <t>Забезпечення діяльності музеїв i виставок</t>
  </si>
  <si>
    <t>4060</t>
  </si>
  <si>
    <t>Забезпечення діяльності палаців i будинків культури, клубів, центрів дозвілля та iнших клубних закладів</t>
  </si>
  <si>
    <t>4081</t>
  </si>
  <si>
    <t>Забезпечення діяльності інших закладів в галузі культури і мистецтва</t>
  </si>
  <si>
    <t>4082</t>
  </si>
  <si>
    <t>Інші заходи в галузі культури і мистецтва</t>
  </si>
  <si>
    <t>5000</t>
  </si>
  <si>
    <t>Фiзична культура i спорт</t>
  </si>
  <si>
    <t>5011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</si>
  <si>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</si>
  <si>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</si>
  <si>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</si>
  <si>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5031</t>
  </si>
  <si>
    <t>Утримання та навчально-тренувальна робота комунальних дитячо-юнацьких спортивних шкіл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</si>
  <si>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</si>
  <si>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</si>
  <si>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6000</t>
  </si>
  <si>
    <t>Житлово-комунальне господарство</t>
  </si>
  <si>
    <t>6011</t>
  </si>
  <si>
    <t>Експлуатація та технічне обслуговування житлового фонду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</si>
  <si>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</si>
  <si>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</si>
  <si>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6030</t>
  </si>
  <si>
    <t>Організація благоустрою населених пунктів</t>
  </si>
  <si>
    <t>6090</t>
  </si>
  <si>
    <t>Інша діяльність у сфері житлово-комунального господарства</t>
  </si>
  <si>
    <t>7000</t>
  </si>
  <si>
    <t>Економічна діяльність</t>
  </si>
  <si>
    <t>7130</t>
  </si>
  <si>
    <t>Здійснення заходів із землеустрою</t>
  </si>
  <si>
    <t>7340</t>
  </si>
  <si>
    <t>Проектування, реставрація та охорона пам`яток архітектури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</si>
  <si>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</si>
  <si>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</si>
  <si>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7530</t>
  </si>
  <si>
    <t>Інші заходи у сфері зв`язку, телекомунікації та інформатики</t>
  </si>
  <si>
    <t>7610</t>
  </si>
  <si>
    <t>Сприяння розвитку малого та середнього підприємництва</t>
  </si>
  <si>
    <t>7640</t>
  </si>
  <si>
    <t>Заходи з енергозбереження</t>
  </si>
  <si>
    <t>7680</t>
  </si>
  <si>
    <t>Членські внески до асоціацій органів місцевого самоврядування</t>
  </si>
  <si>
    <t>7693</t>
  </si>
  <si>
    <t>Інші заходи, пов`язані з економічною діяльністю</t>
  </si>
  <si>
    <t>8000</t>
  </si>
  <si>
    <t>Інша діяльність</t>
  </si>
  <si>
    <t>8110</t>
  </si>
  <si>
    <t>Заходи із запобігання та ліквідації надзвичайних ситуацій та наслідків стихійного лиха</t>
  </si>
  <si>
    <t>8210</t>
  </si>
  <si>
    <t>Муніципальні формування з охорони громадського порядку</t>
  </si>
  <si>
    <t>8220</t>
  </si>
  <si>
    <t>Заходи та роботи з мобілізаційної підготовки місцевого значення</t>
  </si>
  <si>
    <t>8230</t>
  </si>
  <si>
    <t>Інші заходи громадського порядку та безпеки</t>
  </si>
  <si>
    <t>8420</t>
  </si>
  <si>
    <t>Інші заходи у сфері засобів масової інформації</t>
  </si>
  <si>
    <t>8600</t>
  </si>
  <si>
    <t>Обслуговування місцевого боргу</t>
  </si>
  <si>
    <t>8700</t>
  </si>
  <si>
    <t>Резервний фонд</t>
  </si>
  <si>
    <t>9000</t>
  </si>
  <si>
    <t>Міжбюджетні трансферти</t>
  </si>
  <si>
    <t>9110</t>
  </si>
  <si>
    <t>Реверсна дотація </t>
  </si>
  <si>
    <t>9210</t>
  </si>
  <si>
    <t>9220</t>
  </si>
  <si>
    <t>9230</t>
  </si>
  <si>
    <t>Субвенція з місцевого бюджету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</t>
  </si>
  <si>
    <t>9250</t>
  </si>
  <si>
    <t>9770</t>
  </si>
  <si>
    <t>Інші субвенції з місцевого бюджету</t>
  </si>
  <si>
    <t xml:space="preserve"> </t>
  </si>
  <si>
    <t xml:space="preserve">Усього </t>
  </si>
  <si>
    <t xml:space="preserve"> Уточн. план на рік</t>
  </si>
  <si>
    <t>% викон.</t>
  </si>
  <si>
    <t>Назва</t>
  </si>
  <si>
    <t>Всього (без урахування трансфертів)</t>
  </si>
  <si>
    <t>7411</t>
  </si>
  <si>
    <t>Утримання та розвиток автотранспорту</t>
  </si>
  <si>
    <t>7421</t>
  </si>
  <si>
    <t>Утримання та розвиток наземного електротранспорту</t>
  </si>
  <si>
    <t>Субвенція з місцевого бюджету на здійснення переданих видатків у сфері освіти за рахунок коштів освітньої субвенції</t>
  </si>
  <si>
    <t>Податок на доходи фізичних осіб від оподаткування пенсійних виплат або щомісячного довічного грошового утримання, що сплачується (перераховується) згідно з Податковим кодексом України</t>
  </si>
  <si>
    <t>Рентна плата та плата за використання інших природних ресурсів </t>
  </si>
  <si>
    <t>Рентна плата за користування надрами </t>
  </si>
  <si>
    <t>Рентна плата за користування надрами для видобування корисних копалин загальнодержавного значення </t>
  </si>
  <si>
    <t>Рентна плата за користування надрами для видобування корисних копалин місцевого значення </t>
  </si>
  <si>
    <t>Акцизний податок з вироблених в Україні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</si>
  <si>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</si>
  <si>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</si>
  <si>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</si>
  <si>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</si>
  <si>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</si>
  <si>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</si>
  <si>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</si>
  <si>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</si>
  <si>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</si>
  <si>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</si>
  <si>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</si>
  <si>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</si>
  <si>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Транспортний податок з юридичних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</si>
  <si>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</si>
  <si>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</si>
  <si>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</si>
  <si>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</si>
  <si>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</si>
  <si>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</si>
  <si>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</si>
  <si>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</si>
  <si>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</si>
  <si>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бюджету,</t>
  </si>
  <si>
    <t>Забезпечення належних умов для виховання та розвитку дітей-сиріт і дітей, позбавлених батьківського піклування, в дитячих будинках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</si>
  <si>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</si>
  <si>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Рентна плата за користування надрами в цілях, не пов`язаних з видобуванням корисних копалин </t>
  </si>
  <si>
    <t>Рентна плата за спеціальне використання лісових ресурсів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</si>
  <si>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</si>
  <si>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1120</t>
  </si>
  <si>
    <t>Підготовка кадрів вищими навчальними закладами І-ІІ рівнів акредитації (коледжами, технікумами, училищами)</t>
  </si>
  <si>
    <t>5041</t>
  </si>
  <si>
    <t>Утримання та фінансова підтримка спортивних споруд</t>
  </si>
  <si>
    <t>Спеціальний фонд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</si>
  <si>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</si>
  <si>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</si>
  <si>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місцевого бюджету за рахунок залишку коштів освітньої субвенції, що утворився на початок бюджетного періоду</t>
  </si>
  <si>
    <t xml:space="preserve"> Назва </t>
  </si>
  <si>
    <t xml:space="preserve"> Уточ.пл.</t>
  </si>
  <si>
    <t>% вик.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</si>
  <si>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</si>
  <si>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</si>
  <si>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</si>
  <si>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</si>
  <si>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</si>
  <si>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</si>
  <si>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Надходження коштів пайової участі у розвитку інфраструктури населеного пункту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</si>
  <si>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</si>
  <si>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</si>
  <si>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</si>
  <si>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Надходження бюджетних установ від додаткової (господарської) діяльності </t>
  </si>
  <si>
    <t>Плата за оренду майна бюджетних установ  </t>
  </si>
  <si>
    <t>Надходження бюджетних установ від реалізації в установленому порядку майна (крім нерухомого майна) </t>
  </si>
  <si>
    <t>Інші джерела власних надходжень бюджетних установ  </t>
  </si>
  <si>
    <t>Благодійні внески, гранти та дарунки 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</si>
  <si>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</t>
  </si>
  <si>
    <t>Доходи від операцій з капіталом  </t>
  </si>
  <si>
    <t>Надходження від продажу основного капіталу  </t>
  </si>
  <si>
    <t>Кошти від відчуження майна, що належить Автономній Республіці Крим та майна, що перебуває в комунальній власності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</si>
  <si>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</si>
  <si>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</si>
  <si>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</si>
  <si>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Кошти від продажу прав на земельні ділянки несільськогосподарського призначення, що перебувають у державній або комунальній власності, та прав на земельні ділянки, які знаходяться на території Автономної Республіки Крим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</si>
  <si>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</si>
  <si>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</si>
  <si>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</si>
  <si>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</si>
  <si>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6012</t>
  </si>
  <si>
    <t>Забезпечення діяльності з виробництва, транспортування, постачання теплової енергії</t>
  </si>
  <si>
    <t>7310</t>
  </si>
  <si>
    <t>Будівництво об`єктів житлово-комунального господарства</t>
  </si>
  <si>
    <t>7321</t>
  </si>
  <si>
    <t>Будівництво освітніх установ та закладів</t>
  </si>
  <si>
    <t>7323</t>
  </si>
  <si>
    <t>Будівництво установ та закладів соціальної сфери</t>
  </si>
  <si>
    <t>7325</t>
  </si>
  <si>
    <t>Будівництво споруд, установ та закладів фізичної культури і спорту</t>
  </si>
  <si>
    <t>7330</t>
  </si>
  <si>
    <t>Будівництво1 інших об`єктів комунальної власності</t>
  </si>
  <si>
    <t>7350</t>
  </si>
  <si>
    <t>Розроблення схем планування та забудови територій (містобудівної документації)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</si>
  <si>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</si>
  <si>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</si>
  <si>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7370</t>
  </si>
  <si>
    <t>Реалізація інших заходів щодо соціально-економічного розвитку територій</t>
  </si>
  <si>
    <t>7426</t>
  </si>
  <si>
    <t>Інші заходи у сфері електротранспорту</t>
  </si>
  <si>
    <t>7670</t>
  </si>
  <si>
    <t>Внески до статутного капіталу суб`єктів господарювання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</si>
  <si>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</si>
  <si>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</t>
  </si>
  <si>
    <t>8340</t>
  </si>
  <si>
    <t>Природоохоронні заходи за рахунок цільових фондів</t>
  </si>
  <si>
    <t>9750</t>
  </si>
  <si>
    <t>Субвенція з місцевого бюджету на співфінансування інвестиційних проектів</t>
  </si>
  <si>
    <t>ДОХОДИ</t>
  </si>
  <si>
    <t>ПРОФІНАНСОВАНО  ВИДАТКИ</t>
  </si>
  <si>
    <t>Надходження коштів від Державного фонду дорогоцінних металів і дорогоцінного каміння  </t>
  </si>
  <si>
    <t>Збір за забруднення навколишнього природного середовища  </t>
  </si>
  <si>
    <t>Надходження від сплати збору за забруднення навколишнього природного середовища фізичними особами  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</si>
  <si>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</si>
  <si>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1170</t>
  </si>
  <si>
    <t>Забезпечення діяльності інклюзивно-ресурсних центрів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</si>
  <si>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</si>
  <si>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</si>
  <si>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Субвенція з державного бюджету місцевим бюджетам на проведення робіт, пов`язаних зі створенням і забезпеченням функціонування центрів надання адміністративних послуг, у тому числі послуг соціального характеру, в форматі `Прозорий офіс`</t>
  </si>
  <si>
    <t>Інші надходження до фондів охорони навколишнього природного середовища  </t>
  </si>
  <si>
    <t>Оперативна інформація про надходження та використання коштів  бюджету                    міста Кропивницького за період з 01.01.2019 по 12.04.2019 р.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</si>
</sst>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0.0"/>
    <numFmt numFmtId="166" formatCode="#0.000"/>
  </numFmts>
  <fonts count="10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65" fontId="0" fillId="0" borderId="0" xfId="1" applyNumberFormat="1" applyFont="1"/>
    <xf numFmtId="165" fontId="2" fillId="0" borderId="1" xfId="0" applyNumberFormat="1" applyFont="1" applyBorder="1" applyAlignment="1">
      <alignment horizontal="center" vertical="center" wrapText="1"/>
    </xf>
    <xf numFmtId="165" fontId="0" fillId="0" borderId="0" xfId="0" applyNumberFormat="1"/>
    <xf numFmtId="0" fontId="0" fillId="0" borderId="2" xfId="0" applyBorder="1"/>
    <xf numFmtId="0" fontId="3" fillId="0" borderId="0" xfId="0" applyFont="1" applyAlignment="1">
      <alignment horizontal="center" shrinkToFit="1"/>
    </xf>
    <xf numFmtId="0" fontId="3" fillId="0" borderId="0" xfId="0" applyFont="1" applyAlignment="1">
      <alignment horizontal="center" wrapText="1" shrinkToFit="1"/>
    </xf>
    <xf numFmtId="0" fontId="5" fillId="0" borderId="1" xfId="3" applyFont="1" applyBorder="1" applyAlignment="1">
      <alignment horizontal="center"/>
    </xf>
    <xf numFmtId="0" fontId="2" fillId="0" borderId="1" xfId="5" applyFont="1" applyBorder="1" applyAlignment="1">
      <alignment horizontal="center" vertical="center" wrapText="1"/>
    </xf>
    <xf numFmtId="165" fontId="0" fillId="0" borderId="1" xfId="0" applyNumberFormat="1" applyBorder="1"/>
    <xf numFmtId="0" fontId="0" fillId="2" borderId="1" xfId="0" applyFill="1" applyBorder="1"/>
    <xf numFmtId="165" fontId="0" fillId="2" borderId="1" xfId="0" applyNumberFormat="1" applyFill="1" applyBorder="1"/>
    <xf numFmtId="0" fontId="0" fillId="0" borderId="1" xfId="0" applyBorder="1" applyAlignment="1">
      <alignment wrapText="1"/>
    </xf>
    <xf numFmtId="165" fontId="5" fillId="2" borderId="1" xfId="0" applyNumberFormat="1" applyFont="1" applyFill="1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0" fontId="8" fillId="0" borderId="0" xfId="0" applyFont="1"/>
    <xf numFmtId="0" fontId="0" fillId="2" borderId="1" xfId="0" applyFill="1" applyBorder="1" applyAlignment="1">
      <alignment wrapText="1"/>
    </xf>
    <xf numFmtId="0" fontId="5" fillId="0" borderId="1" xfId="3" applyFont="1" applyBorder="1" applyAlignment="1">
      <alignment horizontal="center" wrapText="1"/>
    </xf>
    <xf numFmtId="0" fontId="9" fillId="0" borderId="0" xfId="0" applyFont="1"/>
    <xf numFmtId="165" fontId="8" fillId="0" borderId="0" xfId="0" applyNumberFormat="1" applyFont="1"/>
    <xf numFmtId="0" fontId="3" fillId="0" borderId="0" xfId="0" applyFont="1" applyAlignment="1">
      <alignment horizontal="center" wrapText="1" shrinkToFit="1"/>
    </xf>
    <xf numFmtId="165" fontId="9" fillId="0" borderId="0" xfId="0" applyNumberFormat="1" applyFont="1"/>
    <xf numFmtId="0" fontId="5" fillId="2" borderId="1" xfId="0" quotePrefix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3" borderId="0" xfId="0" applyFill="1"/>
    <xf numFmtId="0" fontId="5" fillId="3" borderId="0" xfId="0" quotePrefix="1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166" fontId="5" fillId="3" borderId="0" xfId="0" applyNumberFormat="1" applyFont="1" applyFill="1" applyBorder="1" applyAlignment="1">
      <alignment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/>
    <xf numFmtId="0" fontId="3" fillId="0" borderId="0" xfId="0" applyFont="1" applyAlignment="1">
      <alignment horizontal="center" wrapText="1" shrinkToFit="1"/>
    </xf>
    <xf numFmtId="0" fontId="7" fillId="0" borderId="0" xfId="0" applyFont="1" applyAlignment="1">
      <alignment horizontal="center" shrinkToFit="1"/>
    </xf>
    <xf numFmtId="0" fontId="3" fillId="0" borderId="0" xfId="0" applyFont="1" applyAlignment="1">
      <alignment horizontal="center" wrapText="1"/>
    </xf>
    <xf numFmtId="0" fontId="0" fillId="2" borderId="4" xfId="0" applyFill="1" applyBorder="1"/>
    <xf numFmtId="165" fontId="0" fillId="2" borderId="4" xfId="0" applyNumberFormat="1" applyFill="1" applyBorder="1"/>
    <xf numFmtId="0" fontId="9" fillId="3" borderId="3" xfId="0" applyFont="1" applyFill="1" applyBorder="1"/>
    <xf numFmtId="165" fontId="8" fillId="3" borderId="3" xfId="0" applyNumberFormat="1" applyFont="1" applyFill="1" applyBorder="1"/>
    <xf numFmtId="0" fontId="8" fillId="3" borderId="3" xfId="0" applyFont="1" applyFill="1" applyBorder="1"/>
    <xf numFmtId="0" fontId="0" fillId="3" borderId="3" xfId="0" applyFill="1" applyBorder="1"/>
    <xf numFmtId="0" fontId="0" fillId="3" borderId="3" xfId="0" applyFill="1" applyBorder="1" applyAlignment="1">
      <alignment wrapText="1"/>
    </xf>
    <xf numFmtId="165" fontId="0" fillId="3" borderId="3" xfId="0" applyNumberFormat="1" applyFill="1" applyBorder="1"/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3"/>
  <sheetViews>
    <sheetView tabSelected="1" workbookViewId="0">
      <selection activeCell="I130" sqref="I130"/>
    </sheetView>
  </sheetViews>
  <sheetFormatPr defaultRowHeight="12.75"/>
  <cols>
    <col min="1" max="1" width="0.140625" customWidth="1"/>
    <col min="2" max="2" width="10.5703125" customWidth="1"/>
    <col min="3" max="3" width="53.7109375" style="6" customWidth="1"/>
    <col min="4" max="4" width="13.42578125" style="9" customWidth="1"/>
    <col min="5" max="6" width="11.7109375" style="9" customWidth="1"/>
    <col min="7" max="7" width="8.5703125" customWidth="1"/>
  </cols>
  <sheetData>
    <row r="1" spans="1:6" ht="37.5" customHeight="1">
      <c r="A1" s="38" t="s">
        <v>338</v>
      </c>
      <c r="B1" s="38"/>
      <c r="C1" s="38"/>
      <c r="D1" s="38"/>
      <c r="E1" s="38"/>
      <c r="F1" s="38"/>
    </row>
    <row r="2" spans="1:6" ht="5.25" customHeight="1">
      <c r="A2" s="12"/>
      <c r="B2" s="12"/>
      <c r="C2" s="26"/>
      <c r="D2" s="12"/>
      <c r="E2" s="12"/>
      <c r="F2" s="12"/>
    </row>
    <row r="3" spans="1:6" ht="15.75" customHeight="1">
      <c r="A3" s="12"/>
      <c r="B3" s="12"/>
      <c r="C3" s="38" t="s">
        <v>326</v>
      </c>
      <c r="D3" s="38"/>
      <c r="E3" s="38"/>
      <c r="F3" s="12"/>
    </row>
    <row r="4" spans="1:6" ht="6.75" customHeight="1">
      <c r="A4" s="11"/>
      <c r="B4" s="11"/>
      <c r="C4" s="26"/>
      <c r="D4" s="11"/>
      <c r="E4" s="11"/>
      <c r="F4" s="11"/>
    </row>
    <row r="5" spans="1:6" ht="13.5" customHeight="1">
      <c r="A5" s="11"/>
      <c r="B5" s="39" t="s">
        <v>46</v>
      </c>
      <c r="C5" s="39"/>
      <c r="D5" s="39"/>
      <c r="E5" s="39"/>
      <c r="F5" s="39"/>
    </row>
    <row r="6" spans="1:6">
      <c r="F6" s="9" t="s">
        <v>45</v>
      </c>
    </row>
    <row r="7" spans="1:6" s="5" customFormat="1" ht="26.25" customHeight="1">
      <c r="A7" s="3"/>
      <c r="B7" s="4" t="s">
        <v>0</v>
      </c>
      <c r="C7" s="1" t="s">
        <v>219</v>
      </c>
      <c r="D7" s="8" t="s">
        <v>217</v>
      </c>
      <c r="E7" s="8" t="s">
        <v>1</v>
      </c>
      <c r="F7" s="8" t="s">
        <v>218</v>
      </c>
    </row>
    <row r="8" spans="1:6">
      <c r="A8" s="2"/>
      <c r="B8" s="2">
        <v>10000000</v>
      </c>
      <c r="C8" s="18" t="s">
        <v>2</v>
      </c>
      <c r="D8" s="15">
        <v>433560.22000000003</v>
      </c>
      <c r="E8" s="15">
        <v>379565.44614999997</v>
      </c>
      <c r="F8" s="15">
        <f t="shared" ref="F8:F71" si="0">IF(D8=0,0,E8/D8*100)</f>
        <v>87.546188197339674</v>
      </c>
    </row>
    <row r="9" spans="1:6" ht="25.5">
      <c r="A9" s="2"/>
      <c r="B9" s="2">
        <v>11000000</v>
      </c>
      <c r="C9" s="18" t="s">
        <v>3</v>
      </c>
      <c r="D9" s="15">
        <v>304851.77</v>
      </c>
      <c r="E9" s="15">
        <v>257344.30879000001</v>
      </c>
      <c r="F9" s="15">
        <f t="shared" si="0"/>
        <v>84.416209487647066</v>
      </c>
    </row>
    <row r="10" spans="1:6">
      <c r="A10" s="2"/>
      <c r="B10" s="2">
        <v>11010000</v>
      </c>
      <c r="C10" s="18" t="s">
        <v>4</v>
      </c>
      <c r="D10" s="15">
        <v>303959.77</v>
      </c>
      <c r="E10" s="15">
        <v>257180.14172000001</v>
      </c>
      <c r="F10" s="15">
        <f t="shared" si="0"/>
        <v>84.609927728264836</v>
      </c>
    </row>
    <row r="11" spans="1:6" ht="34.5" customHeight="1">
      <c r="A11" s="2"/>
      <c r="B11" s="2">
        <v>11010100</v>
      </c>
      <c r="C11" s="18" t="s">
        <v>5</v>
      </c>
      <c r="D11" s="15">
        <v>244352.07</v>
      </c>
      <c r="E11" s="15">
        <v>218248.61208000002</v>
      </c>
      <c r="F11" s="15">
        <f t="shared" si="0"/>
        <v>89.317275716141893</v>
      </c>
    </row>
    <row r="12" spans="1:6" ht="48" customHeight="1">
      <c r="A12" s="2"/>
      <c r="B12" s="2">
        <v>11010200</v>
      </c>
      <c r="C12" s="18" t="s">
        <v>6</v>
      </c>
      <c r="D12" s="15">
        <v>41903.1</v>
      </c>
      <c r="E12" s="15">
        <v>26698.682100000002</v>
      </c>
      <c r="F12" s="15">
        <f t="shared" si="0"/>
        <v>63.715290992790521</v>
      </c>
    </row>
    <row r="13" spans="1:6" ht="38.25">
      <c r="A13" s="2"/>
      <c r="B13" s="2">
        <v>11010400</v>
      </c>
      <c r="C13" s="18" t="s">
        <v>7</v>
      </c>
      <c r="D13" s="15">
        <v>13900</v>
      </c>
      <c r="E13" s="15">
        <v>7015.8407999999999</v>
      </c>
      <c r="F13" s="15">
        <f t="shared" si="0"/>
        <v>50.473674820143884</v>
      </c>
    </row>
    <row r="14" spans="1:6" ht="25.5">
      <c r="A14" s="2"/>
      <c r="B14" s="2">
        <v>11010500</v>
      </c>
      <c r="C14" s="18" t="s">
        <v>8</v>
      </c>
      <c r="D14" s="15">
        <v>3314.6</v>
      </c>
      <c r="E14" s="15">
        <v>5217.0067400000007</v>
      </c>
      <c r="F14" s="15">
        <f t="shared" si="0"/>
        <v>157.39476075544562</v>
      </c>
    </row>
    <row r="15" spans="1:6" ht="48" customHeight="1">
      <c r="A15" s="2"/>
      <c r="B15" s="2">
        <v>11010900</v>
      </c>
      <c r="C15" s="18" t="s">
        <v>226</v>
      </c>
      <c r="D15" s="15">
        <v>490</v>
      </c>
      <c r="E15" s="15">
        <v>0</v>
      </c>
      <c r="F15" s="15">
        <f t="shared" si="0"/>
        <v>0</v>
      </c>
    </row>
    <row r="16" spans="1:6">
      <c r="A16" s="2"/>
      <c r="B16" s="2">
        <v>11020000</v>
      </c>
      <c r="C16" s="18" t="s">
        <v>9</v>
      </c>
      <c r="D16" s="15">
        <v>892</v>
      </c>
      <c r="E16" s="15">
        <v>164.16707000000002</v>
      </c>
      <c r="F16" s="15">
        <f t="shared" si="0"/>
        <v>18.404380044843052</v>
      </c>
    </row>
    <row r="17" spans="1:6" ht="25.5">
      <c r="A17" s="2"/>
      <c r="B17" s="2">
        <v>11020200</v>
      </c>
      <c r="C17" s="18" t="s">
        <v>10</v>
      </c>
      <c r="D17" s="15">
        <v>892</v>
      </c>
      <c r="E17" s="15">
        <v>164.16707000000002</v>
      </c>
      <c r="F17" s="15">
        <f t="shared" si="0"/>
        <v>18.404380044843052</v>
      </c>
    </row>
    <row r="18" spans="1:6" ht="25.5">
      <c r="A18" s="2"/>
      <c r="B18" s="2">
        <v>13000000</v>
      </c>
      <c r="C18" s="18" t="s">
        <v>227</v>
      </c>
      <c r="D18" s="15">
        <v>0</v>
      </c>
      <c r="E18" s="15">
        <v>59.467590000000001</v>
      </c>
      <c r="F18" s="15">
        <f t="shared" si="0"/>
        <v>0</v>
      </c>
    </row>
    <row r="19" spans="1:6">
      <c r="A19" s="2"/>
      <c r="B19" s="2">
        <v>13010000</v>
      </c>
      <c r="C19" s="18" t="s">
        <v>258</v>
      </c>
      <c r="D19" s="15">
        <v>0</v>
      </c>
      <c r="E19" s="15">
        <v>1.038</v>
      </c>
      <c r="F19" s="15">
        <f t="shared" si="0"/>
        <v>0</v>
      </c>
    </row>
    <row r="20" spans="1:6" ht="51">
      <c r="A20" s="2"/>
      <c r="B20" s="2">
        <v>13010200</v>
      </c>
      <c r="C20" s="18" t="s">
        <v>259</v>
      </c>
      <c r="D20" s="15">
        <v>0</v>
      </c>
      <c r="E20" s="15">
        <v>1.038</v>
      </c>
      <c r="F20" s="15">
        <f t="shared" si="0"/>
        <v>0</v>
      </c>
    </row>
    <row r="21" spans="1:6">
      <c r="A21" s="2"/>
      <c r="B21" s="2">
        <v>13030000</v>
      </c>
      <c r="C21" s="18" t="s">
        <v>228</v>
      </c>
      <c r="D21" s="15">
        <v>0</v>
      </c>
      <c r="E21" s="15">
        <v>58.429589999999997</v>
      </c>
      <c r="F21" s="15">
        <f t="shared" si="0"/>
        <v>0</v>
      </c>
    </row>
    <row r="22" spans="1:6" ht="24" customHeight="1">
      <c r="A22" s="2"/>
      <c r="B22" s="2">
        <v>13030100</v>
      </c>
      <c r="C22" s="18" t="s">
        <v>229</v>
      </c>
      <c r="D22" s="15">
        <v>0</v>
      </c>
      <c r="E22" s="15">
        <v>1.3227899999999999</v>
      </c>
      <c r="F22" s="15">
        <f t="shared" si="0"/>
        <v>0</v>
      </c>
    </row>
    <row r="23" spans="1:6" ht="25.5">
      <c r="A23" s="2"/>
      <c r="B23" s="2">
        <v>13030200</v>
      </c>
      <c r="C23" s="18" t="s">
        <v>230</v>
      </c>
      <c r="D23" s="15">
        <v>0</v>
      </c>
      <c r="E23" s="15">
        <v>57.095739999999999</v>
      </c>
      <c r="F23" s="15">
        <f t="shared" si="0"/>
        <v>0</v>
      </c>
    </row>
    <row r="24" spans="1:6" ht="25.5">
      <c r="A24" s="2"/>
      <c r="B24" s="2">
        <v>13030600</v>
      </c>
      <c r="C24" s="18" t="s">
        <v>257</v>
      </c>
      <c r="D24" s="15">
        <v>0</v>
      </c>
      <c r="E24" s="15">
        <v>1.106E-2</v>
      </c>
      <c r="F24" s="15">
        <f t="shared" si="0"/>
        <v>0</v>
      </c>
    </row>
    <row r="25" spans="1:6">
      <c r="A25" s="2"/>
      <c r="B25" s="2">
        <v>14000000</v>
      </c>
      <c r="C25" s="18" t="s">
        <v>11</v>
      </c>
      <c r="D25" s="15">
        <v>41173.599999999999</v>
      </c>
      <c r="E25" s="15">
        <v>29932.663560000001</v>
      </c>
      <c r="F25" s="15">
        <f t="shared" si="0"/>
        <v>72.698679639380586</v>
      </c>
    </row>
    <row r="26" spans="1:6" ht="25.5">
      <c r="A26" s="2"/>
      <c r="B26" s="2">
        <v>14020000</v>
      </c>
      <c r="C26" s="18" t="s">
        <v>231</v>
      </c>
      <c r="D26" s="15">
        <v>4140</v>
      </c>
      <c r="E26" s="15">
        <v>2994.4285</v>
      </c>
      <c r="F26" s="15">
        <f t="shared" si="0"/>
        <v>72.329190821256034</v>
      </c>
    </row>
    <row r="27" spans="1:6">
      <c r="A27" s="2"/>
      <c r="B27" s="2">
        <v>14021900</v>
      </c>
      <c r="C27" s="18" t="s">
        <v>12</v>
      </c>
      <c r="D27" s="15">
        <v>4140</v>
      </c>
      <c r="E27" s="15">
        <v>2994.4285</v>
      </c>
      <c r="F27" s="15">
        <f t="shared" si="0"/>
        <v>72.329190821256034</v>
      </c>
    </row>
    <row r="28" spans="1:6" ht="25.5">
      <c r="A28" s="2"/>
      <c r="B28" s="2">
        <v>14030000</v>
      </c>
      <c r="C28" s="18" t="s">
        <v>13</v>
      </c>
      <c r="D28" s="15">
        <v>15033.6</v>
      </c>
      <c r="E28" s="15">
        <v>11964.437760000001</v>
      </c>
      <c r="F28" s="15">
        <f t="shared" si="0"/>
        <v>79.584648786717764</v>
      </c>
    </row>
    <row r="29" spans="1:6">
      <c r="A29" s="2"/>
      <c r="B29" s="2">
        <v>14031900</v>
      </c>
      <c r="C29" s="18" t="s">
        <v>12</v>
      </c>
      <c r="D29" s="15">
        <v>15033.6</v>
      </c>
      <c r="E29" s="15">
        <v>11964.437760000001</v>
      </c>
      <c r="F29" s="15">
        <f t="shared" si="0"/>
        <v>79.584648786717764</v>
      </c>
    </row>
    <row r="30" spans="1:6" ht="23.25" customHeight="1">
      <c r="A30" s="2"/>
      <c r="B30" s="2">
        <v>14040000</v>
      </c>
      <c r="C30" s="18" t="s">
        <v>232</v>
      </c>
      <c r="D30" s="15">
        <v>22000</v>
      </c>
      <c r="E30" s="15">
        <v>14973.7973</v>
      </c>
      <c r="F30" s="15">
        <f t="shared" si="0"/>
        <v>68.062714999999997</v>
      </c>
    </row>
    <row r="31" spans="1:6">
      <c r="A31" s="2"/>
      <c r="B31" s="2">
        <v>18000000</v>
      </c>
      <c r="C31" s="18" t="s">
        <v>233</v>
      </c>
      <c r="D31" s="15">
        <v>87534.85</v>
      </c>
      <c r="E31" s="15">
        <v>92229.006209999992</v>
      </c>
      <c r="F31" s="15">
        <f t="shared" si="0"/>
        <v>105.36261410169776</v>
      </c>
    </row>
    <row r="32" spans="1:6">
      <c r="A32" s="2"/>
      <c r="B32" s="2">
        <v>18010000</v>
      </c>
      <c r="C32" s="18" t="s">
        <v>234</v>
      </c>
      <c r="D32" s="15">
        <v>38844</v>
      </c>
      <c r="E32" s="15">
        <v>37005.28471</v>
      </c>
      <c r="F32" s="15">
        <f t="shared" si="0"/>
        <v>95.266411054474304</v>
      </c>
    </row>
    <row r="33" spans="1:6" ht="38.25">
      <c r="A33" s="2"/>
      <c r="B33" s="2">
        <v>18010100</v>
      </c>
      <c r="C33" s="18" t="s">
        <v>235</v>
      </c>
      <c r="D33" s="15">
        <v>94.8</v>
      </c>
      <c r="E33" s="15">
        <v>43.523019999999995</v>
      </c>
      <c r="F33" s="15">
        <f t="shared" si="0"/>
        <v>45.910358649789025</v>
      </c>
    </row>
    <row r="34" spans="1:6" ht="38.25">
      <c r="A34" s="2"/>
      <c r="B34" s="2">
        <v>18010200</v>
      </c>
      <c r="C34" s="18" t="s">
        <v>236</v>
      </c>
      <c r="D34" s="15">
        <v>0</v>
      </c>
      <c r="E34" s="15">
        <v>259.13175000000001</v>
      </c>
      <c r="F34" s="15">
        <f t="shared" si="0"/>
        <v>0</v>
      </c>
    </row>
    <row r="35" spans="1:6" ht="38.25">
      <c r="A35" s="2"/>
      <c r="B35" s="2">
        <v>18010300</v>
      </c>
      <c r="C35" s="18" t="s">
        <v>237</v>
      </c>
      <c r="D35" s="15">
        <v>128.6</v>
      </c>
      <c r="E35" s="15">
        <v>169.98713000000001</v>
      </c>
      <c r="F35" s="15">
        <f t="shared" si="0"/>
        <v>132.18283825816485</v>
      </c>
    </row>
    <row r="36" spans="1:6" ht="38.25">
      <c r="A36" s="2"/>
      <c r="B36" s="2">
        <v>18010400</v>
      </c>
      <c r="C36" s="18" t="s">
        <v>238</v>
      </c>
      <c r="D36" s="15">
        <v>0</v>
      </c>
      <c r="E36" s="15">
        <v>1887.4129700000001</v>
      </c>
      <c r="F36" s="15">
        <f t="shared" si="0"/>
        <v>0</v>
      </c>
    </row>
    <row r="37" spans="1:6">
      <c r="A37" s="2"/>
      <c r="B37" s="2">
        <v>18010500</v>
      </c>
      <c r="C37" s="18" t="s">
        <v>239</v>
      </c>
      <c r="D37" s="15">
        <v>11700</v>
      </c>
      <c r="E37" s="15">
        <v>12909.389500000001</v>
      </c>
      <c r="F37" s="15">
        <f t="shared" si="0"/>
        <v>110.3366623931624</v>
      </c>
    </row>
    <row r="38" spans="1:6">
      <c r="A38" s="2"/>
      <c r="B38" s="2">
        <v>18010600</v>
      </c>
      <c r="C38" s="18" t="s">
        <v>240</v>
      </c>
      <c r="D38" s="15">
        <v>20562.100000000002</v>
      </c>
      <c r="E38" s="15">
        <v>18248.193810000001</v>
      </c>
      <c r="F38" s="15">
        <f t="shared" si="0"/>
        <v>88.74674186975065</v>
      </c>
    </row>
    <row r="39" spans="1:6">
      <c r="A39" s="2"/>
      <c r="B39" s="2">
        <v>18010700</v>
      </c>
      <c r="C39" s="18" t="s">
        <v>241</v>
      </c>
      <c r="D39" s="15">
        <v>1168</v>
      </c>
      <c r="E39" s="15">
        <v>509.24751000000003</v>
      </c>
      <c r="F39" s="15">
        <f t="shared" si="0"/>
        <v>43.599958047945208</v>
      </c>
    </row>
    <row r="40" spans="1:6">
      <c r="A40" s="2"/>
      <c r="B40" s="2">
        <v>18010900</v>
      </c>
      <c r="C40" s="18" t="s">
        <v>242</v>
      </c>
      <c r="D40" s="15">
        <v>4732</v>
      </c>
      <c r="E40" s="15">
        <v>2502.9567000000002</v>
      </c>
      <c r="F40" s="15">
        <f t="shared" si="0"/>
        <v>52.894266694843616</v>
      </c>
    </row>
    <row r="41" spans="1:6">
      <c r="A41" s="2"/>
      <c r="B41" s="2">
        <v>18011000</v>
      </c>
      <c r="C41" s="18" t="s">
        <v>243</v>
      </c>
      <c r="D41" s="15">
        <v>0</v>
      </c>
      <c r="E41" s="15">
        <v>135.51399000000001</v>
      </c>
      <c r="F41" s="15">
        <f t="shared" si="0"/>
        <v>0</v>
      </c>
    </row>
    <row r="42" spans="1:6">
      <c r="A42" s="2"/>
      <c r="B42" s="2">
        <v>18011100</v>
      </c>
      <c r="C42" s="18" t="s">
        <v>244</v>
      </c>
      <c r="D42" s="15">
        <v>458.5</v>
      </c>
      <c r="E42" s="15">
        <v>339.92833000000002</v>
      </c>
      <c r="F42" s="15">
        <f t="shared" si="0"/>
        <v>74.139221374045803</v>
      </c>
    </row>
    <row r="43" spans="1:6">
      <c r="A43" s="2"/>
      <c r="B43" s="2">
        <v>18030000</v>
      </c>
      <c r="C43" s="18" t="s">
        <v>14</v>
      </c>
      <c r="D43" s="15">
        <v>52.800000000000004</v>
      </c>
      <c r="E43" s="15">
        <v>67.631919999999994</v>
      </c>
      <c r="F43" s="15">
        <f t="shared" si="0"/>
        <v>128.09075757575755</v>
      </c>
    </row>
    <row r="44" spans="1:6">
      <c r="A44" s="2"/>
      <c r="B44" s="2">
        <v>18030100</v>
      </c>
      <c r="C44" s="18" t="s">
        <v>15</v>
      </c>
      <c r="D44" s="15">
        <v>22.8</v>
      </c>
      <c r="E44" s="15">
        <v>37.761859999999999</v>
      </c>
      <c r="F44" s="15">
        <f t="shared" si="0"/>
        <v>165.62219298245614</v>
      </c>
    </row>
    <row r="45" spans="1:6">
      <c r="A45" s="2"/>
      <c r="B45" s="2">
        <v>18030200</v>
      </c>
      <c r="C45" s="18" t="s">
        <v>16</v>
      </c>
      <c r="D45" s="15">
        <v>30</v>
      </c>
      <c r="E45" s="15">
        <v>29.870060000000002</v>
      </c>
      <c r="F45" s="15">
        <f t="shared" si="0"/>
        <v>99.56686666666667</v>
      </c>
    </row>
    <row r="46" spans="1:6">
      <c r="A46" s="2"/>
      <c r="B46" s="2">
        <v>18050000</v>
      </c>
      <c r="C46" s="18" t="s">
        <v>17</v>
      </c>
      <c r="D46" s="15">
        <v>48638.05</v>
      </c>
      <c r="E46" s="15">
        <v>55156.08958</v>
      </c>
      <c r="F46" s="15">
        <f t="shared" si="0"/>
        <v>113.40111205116159</v>
      </c>
    </row>
    <row r="47" spans="1:6">
      <c r="A47" s="2"/>
      <c r="B47" s="2">
        <v>18050300</v>
      </c>
      <c r="C47" s="18" t="s">
        <v>18</v>
      </c>
      <c r="D47" s="15">
        <v>8540.2999999999993</v>
      </c>
      <c r="E47" s="15">
        <v>10251.422039999999</v>
      </c>
      <c r="F47" s="15">
        <f t="shared" si="0"/>
        <v>120.03585400981231</v>
      </c>
    </row>
    <row r="48" spans="1:6">
      <c r="A48" s="2"/>
      <c r="B48" s="2">
        <v>18050400</v>
      </c>
      <c r="C48" s="18" t="s">
        <v>19</v>
      </c>
      <c r="D48" s="15">
        <v>40087.75</v>
      </c>
      <c r="E48" s="15">
        <v>44903.337670000001</v>
      </c>
      <c r="F48" s="15">
        <f t="shared" si="0"/>
        <v>112.0126164975585</v>
      </c>
    </row>
    <row r="49" spans="1:6" ht="51.75" customHeight="1">
      <c r="A49" s="2"/>
      <c r="B49" s="2">
        <v>18050500</v>
      </c>
      <c r="C49" s="18" t="s">
        <v>245</v>
      </c>
      <c r="D49" s="15">
        <v>10</v>
      </c>
      <c r="E49" s="15">
        <v>1.3298699999999999</v>
      </c>
      <c r="F49" s="15">
        <f t="shared" si="0"/>
        <v>13.2987</v>
      </c>
    </row>
    <row r="50" spans="1:6">
      <c r="A50" s="2"/>
      <c r="B50" s="2">
        <v>20000000</v>
      </c>
      <c r="C50" s="18" t="s">
        <v>20</v>
      </c>
      <c r="D50" s="15">
        <v>8489.5</v>
      </c>
      <c r="E50" s="15">
        <v>7654.9507999999996</v>
      </c>
      <c r="F50" s="15">
        <f t="shared" si="0"/>
        <v>90.169630720301541</v>
      </c>
    </row>
    <row r="51" spans="1:6">
      <c r="A51" s="2"/>
      <c r="B51" s="2">
        <v>21000000</v>
      </c>
      <c r="C51" s="18" t="s">
        <v>21</v>
      </c>
      <c r="D51" s="15">
        <v>192.3</v>
      </c>
      <c r="E51" s="15">
        <v>361.50367999999997</v>
      </c>
      <c r="F51" s="15">
        <f t="shared" si="0"/>
        <v>187.98943317732707</v>
      </c>
    </row>
    <row r="52" spans="1:6">
      <c r="A52" s="2"/>
      <c r="B52" s="2">
        <v>21080000</v>
      </c>
      <c r="C52" s="18" t="s">
        <v>22</v>
      </c>
      <c r="D52" s="15">
        <v>192.3</v>
      </c>
      <c r="E52" s="15">
        <v>361.50367999999997</v>
      </c>
      <c r="F52" s="15">
        <f t="shared" si="0"/>
        <v>187.98943317732707</v>
      </c>
    </row>
    <row r="53" spans="1:6">
      <c r="A53" s="2"/>
      <c r="B53" s="2">
        <v>21081100</v>
      </c>
      <c r="C53" s="18" t="s">
        <v>23</v>
      </c>
      <c r="D53" s="15">
        <v>110.60000000000001</v>
      </c>
      <c r="E53" s="15">
        <v>299.41041999999999</v>
      </c>
      <c r="F53" s="15">
        <f t="shared" si="0"/>
        <v>270.71466546112111</v>
      </c>
    </row>
    <row r="54" spans="1:6" ht="35.25" customHeight="1">
      <c r="A54" s="2"/>
      <c r="B54" s="2">
        <v>21081500</v>
      </c>
      <c r="C54" s="18" t="s">
        <v>246</v>
      </c>
      <c r="D54" s="15">
        <v>81.7</v>
      </c>
      <c r="E54" s="15">
        <v>62.093260000000001</v>
      </c>
      <c r="F54" s="15">
        <f t="shared" si="0"/>
        <v>76.001542227662185</v>
      </c>
    </row>
    <row r="55" spans="1:6" ht="21" customHeight="1">
      <c r="A55" s="2"/>
      <c r="B55" s="2">
        <v>22000000</v>
      </c>
      <c r="C55" s="18" t="s">
        <v>24</v>
      </c>
      <c r="D55" s="15">
        <v>7777.2</v>
      </c>
      <c r="E55" s="15">
        <v>6543.5211600000002</v>
      </c>
      <c r="F55" s="15">
        <f t="shared" si="0"/>
        <v>84.137236537571368</v>
      </c>
    </row>
    <row r="56" spans="1:6">
      <c r="A56" s="2"/>
      <c r="B56" s="2">
        <v>22010000</v>
      </c>
      <c r="C56" s="18" t="s">
        <v>25</v>
      </c>
      <c r="D56" s="15">
        <v>5982.6</v>
      </c>
      <c r="E56" s="15">
        <v>4660.16957</v>
      </c>
      <c r="F56" s="15">
        <f t="shared" si="0"/>
        <v>77.895389462775384</v>
      </c>
    </row>
    <row r="57" spans="1:6" ht="47.25" customHeight="1">
      <c r="A57" s="2"/>
      <c r="B57" s="2">
        <v>22010200</v>
      </c>
      <c r="C57" s="18" t="s">
        <v>26</v>
      </c>
      <c r="D57" s="15">
        <v>35.270000000000003</v>
      </c>
      <c r="E57" s="15">
        <v>114.87580000000001</v>
      </c>
      <c r="F57" s="15">
        <f t="shared" si="0"/>
        <v>325.70399773178337</v>
      </c>
    </row>
    <row r="58" spans="1:6" ht="33.75" customHeight="1">
      <c r="A58" s="2"/>
      <c r="B58" s="2">
        <v>22010300</v>
      </c>
      <c r="C58" s="18" t="s">
        <v>247</v>
      </c>
      <c r="D58" s="15">
        <v>315</v>
      </c>
      <c r="E58" s="15">
        <v>265.2611</v>
      </c>
      <c r="F58" s="15">
        <f t="shared" si="0"/>
        <v>84.209873015873015</v>
      </c>
    </row>
    <row r="59" spans="1:6">
      <c r="A59" s="2"/>
      <c r="B59" s="2">
        <v>22012500</v>
      </c>
      <c r="C59" s="18" t="s">
        <v>27</v>
      </c>
      <c r="D59" s="15">
        <v>5350</v>
      </c>
      <c r="E59" s="15">
        <v>4045.2396699999999</v>
      </c>
      <c r="F59" s="15">
        <f t="shared" si="0"/>
        <v>75.611956448598121</v>
      </c>
    </row>
    <row r="60" spans="1:6" ht="25.5">
      <c r="A60" s="2"/>
      <c r="B60" s="2">
        <v>22012600</v>
      </c>
      <c r="C60" s="18" t="s">
        <v>248</v>
      </c>
      <c r="D60" s="15">
        <v>242.3</v>
      </c>
      <c r="E60" s="15">
        <v>216.54300000000001</v>
      </c>
      <c r="F60" s="15">
        <f t="shared" si="0"/>
        <v>89.369789517127529</v>
      </c>
    </row>
    <row r="61" spans="1:6" ht="63.75">
      <c r="A61" s="2"/>
      <c r="B61" s="2">
        <v>22012900</v>
      </c>
      <c r="C61" s="18" t="s">
        <v>249</v>
      </c>
      <c r="D61" s="15">
        <v>40.03</v>
      </c>
      <c r="E61" s="15">
        <v>18.25</v>
      </c>
      <c r="F61" s="15">
        <f t="shared" si="0"/>
        <v>45.59080689482888</v>
      </c>
    </row>
    <row r="62" spans="1:6" ht="25.5">
      <c r="A62" s="2"/>
      <c r="B62" s="2">
        <v>22080000</v>
      </c>
      <c r="C62" s="18" t="s">
        <v>28</v>
      </c>
      <c r="D62" s="15">
        <v>1594.6000000000001</v>
      </c>
      <c r="E62" s="15">
        <v>1780</v>
      </c>
      <c r="F62" s="15">
        <f t="shared" si="0"/>
        <v>111.62674024833814</v>
      </c>
    </row>
    <row r="63" spans="1:6" ht="38.25">
      <c r="A63" s="2"/>
      <c r="B63" s="2">
        <v>22080400</v>
      </c>
      <c r="C63" s="18" t="s">
        <v>29</v>
      </c>
      <c r="D63" s="15">
        <v>1594.6000000000001</v>
      </c>
      <c r="E63" s="15">
        <v>1780</v>
      </c>
      <c r="F63" s="15">
        <f t="shared" si="0"/>
        <v>111.62674024833814</v>
      </c>
    </row>
    <row r="64" spans="1:6">
      <c r="A64" s="2"/>
      <c r="B64" s="2">
        <v>22090000</v>
      </c>
      <c r="C64" s="18" t="s">
        <v>30</v>
      </c>
      <c r="D64" s="15">
        <v>200</v>
      </c>
      <c r="E64" s="15">
        <v>103.35159</v>
      </c>
      <c r="F64" s="15">
        <f t="shared" si="0"/>
        <v>51.675795000000001</v>
      </c>
    </row>
    <row r="65" spans="1:6" ht="38.25">
      <c r="A65" s="2"/>
      <c r="B65" s="2">
        <v>22090100</v>
      </c>
      <c r="C65" s="18" t="s">
        <v>31</v>
      </c>
      <c r="D65" s="15">
        <v>140</v>
      </c>
      <c r="E65" s="15">
        <v>61.546589999999995</v>
      </c>
      <c r="F65" s="15">
        <f t="shared" si="0"/>
        <v>43.961849999999998</v>
      </c>
    </row>
    <row r="66" spans="1:6">
      <c r="A66" s="2"/>
      <c r="B66" s="2">
        <v>22090200</v>
      </c>
      <c r="C66" s="18" t="s">
        <v>32</v>
      </c>
      <c r="D66" s="15">
        <v>10</v>
      </c>
      <c r="E66" s="15">
        <v>0</v>
      </c>
      <c r="F66" s="15">
        <f t="shared" si="0"/>
        <v>0</v>
      </c>
    </row>
    <row r="67" spans="1:6" ht="38.25">
      <c r="A67" s="2"/>
      <c r="B67" s="2">
        <v>22090400</v>
      </c>
      <c r="C67" s="18" t="s">
        <v>33</v>
      </c>
      <c r="D67" s="15">
        <v>50</v>
      </c>
      <c r="E67" s="15">
        <v>41.805</v>
      </c>
      <c r="F67" s="15">
        <f t="shared" si="0"/>
        <v>83.61</v>
      </c>
    </row>
    <row r="68" spans="1:6">
      <c r="A68" s="2"/>
      <c r="B68" s="2">
        <v>24000000</v>
      </c>
      <c r="C68" s="18" t="s">
        <v>34</v>
      </c>
      <c r="D68" s="15">
        <v>520</v>
      </c>
      <c r="E68" s="15">
        <v>749.92596000000003</v>
      </c>
      <c r="F68" s="15">
        <f t="shared" si="0"/>
        <v>144.21653076923079</v>
      </c>
    </row>
    <row r="69" spans="1:6">
      <c r="A69" s="2"/>
      <c r="B69" s="2">
        <v>24060000</v>
      </c>
      <c r="C69" s="18" t="s">
        <v>22</v>
      </c>
      <c r="D69" s="15">
        <v>520</v>
      </c>
      <c r="E69" s="15">
        <v>749.92596000000003</v>
      </c>
      <c r="F69" s="15">
        <f t="shared" si="0"/>
        <v>144.21653076923079</v>
      </c>
    </row>
    <row r="70" spans="1:6">
      <c r="A70" s="2"/>
      <c r="B70" s="2">
        <v>24060300</v>
      </c>
      <c r="C70" s="18" t="s">
        <v>22</v>
      </c>
      <c r="D70" s="15">
        <v>520</v>
      </c>
      <c r="E70" s="15">
        <v>749.67095999999992</v>
      </c>
      <c r="F70" s="15">
        <f t="shared" si="0"/>
        <v>144.1674923076923</v>
      </c>
    </row>
    <row r="71" spans="1:6" ht="62.25" customHeight="1">
      <c r="A71" s="2"/>
      <c r="B71" s="2">
        <v>24062200</v>
      </c>
      <c r="C71" s="18" t="s">
        <v>265</v>
      </c>
      <c r="D71" s="15">
        <v>0</v>
      </c>
      <c r="E71" s="15">
        <v>0.255</v>
      </c>
      <c r="F71" s="15">
        <f t="shared" si="0"/>
        <v>0</v>
      </c>
    </row>
    <row r="72" spans="1:6">
      <c r="A72" s="2"/>
      <c r="B72" s="2">
        <v>30000000</v>
      </c>
      <c r="C72" s="18" t="s">
        <v>287</v>
      </c>
      <c r="D72" s="15">
        <v>0</v>
      </c>
      <c r="E72" s="15">
        <v>0.41836000000000001</v>
      </c>
      <c r="F72" s="15">
        <f t="shared" ref="F72:F96" si="1">IF(D72=0,0,E72/D72*100)</f>
        <v>0</v>
      </c>
    </row>
    <row r="73" spans="1:6">
      <c r="A73" s="2"/>
      <c r="B73" s="2">
        <v>31000000</v>
      </c>
      <c r="C73" s="18" t="s">
        <v>288</v>
      </c>
      <c r="D73" s="15">
        <v>0</v>
      </c>
      <c r="E73" s="15">
        <v>0.41836000000000001</v>
      </c>
      <c r="F73" s="15">
        <f t="shared" si="1"/>
        <v>0</v>
      </c>
    </row>
    <row r="74" spans="1:6" ht="25.5">
      <c r="A74" s="2"/>
      <c r="B74" s="2">
        <v>31020000</v>
      </c>
      <c r="C74" s="18" t="s">
        <v>328</v>
      </c>
      <c r="D74" s="15">
        <v>0</v>
      </c>
      <c r="E74" s="15">
        <v>0.41836000000000001</v>
      </c>
      <c r="F74" s="15">
        <f t="shared" si="1"/>
        <v>0</v>
      </c>
    </row>
    <row r="75" spans="1:6">
      <c r="A75" s="2"/>
      <c r="B75" s="2">
        <v>40000000</v>
      </c>
      <c r="C75" s="18" t="s">
        <v>35</v>
      </c>
      <c r="D75" s="15">
        <v>475007.85213999997</v>
      </c>
      <c r="E75" s="15">
        <v>412216.93429</v>
      </c>
      <c r="F75" s="15">
        <f t="shared" si="1"/>
        <v>86.781077919635436</v>
      </c>
    </row>
    <row r="76" spans="1:6">
      <c r="A76" s="2"/>
      <c r="B76" s="2">
        <v>41000000</v>
      </c>
      <c r="C76" s="18" t="s">
        <v>36</v>
      </c>
      <c r="D76" s="15">
        <v>475007.85213999997</v>
      </c>
      <c r="E76" s="15">
        <v>412216.93429</v>
      </c>
      <c r="F76" s="15">
        <f t="shared" si="1"/>
        <v>86.781077919635436</v>
      </c>
    </row>
    <row r="77" spans="1:6">
      <c r="A77" s="2"/>
      <c r="B77" s="2">
        <v>41030000</v>
      </c>
      <c r="C77" s="18" t="s">
        <v>250</v>
      </c>
      <c r="D77" s="15">
        <v>182824.19200000001</v>
      </c>
      <c r="E77" s="15">
        <v>182824.29200000002</v>
      </c>
      <c r="F77" s="15">
        <f t="shared" si="1"/>
        <v>100.00005469735646</v>
      </c>
    </row>
    <row r="78" spans="1:6">
      <c r="A78" s="2"/>
      <c r="B78" s="2">
        <v>41033900</v>
      </c>
      <c r="C78" s="18" t="s">
        <v>251</v>
      </c>
      <c r="D78" s="15">
        <v>90549.6</v>
      </c>
      <c r="E78" s="15">
        <v>90549.6</v>
      </c>
      <c r="F78" s="15">
        <f t="shared" si="1"/>
        <v>100</v>
      </c>
    </row>
    <row r="79" spans="1:6" ht="12.75" customHeight="1">
      <c r="A79" s="2"/>
      <c r="B79" s="2">
        <v>41034200</v>
      </c>
      <c r="C79" s="18" t="s">
        <v>252</v>
      </c>
      <c r="D79" s="15">
        <v>57560.3</v>
      </c>
      <c r="E79" s="15">
        <v>57560.4</v>
      </c>
      <c r="F79" s="15">
        <f t="shared" si="1"/>
        <v>100.00017373085268</v>
      </c>
    </row>
    <row r="80" spans="1:6" ht="38.25">
      <c r="A80" s="2"/>
      <c r="B80" s="2">
        <v>41034500</v>
      </c>
      <c r="C80" s="18" t="s">
        <v>266</v>
      </c>
      <c r="D80" s="15">
        <v>29927.292000000001</v>
      </c>
      <c r="E80" s="15">
        <v>29927.292000000001</v>
      </c>
      <c r="F80" s="15">
        <f t="shared" si="1"/>
        <v>100</v>
      </c>
    </row>
    <row r="81" spans="1:6" ht="63.75">
      <c r="A81" s="2"/>
      <c r="B81" s="2">
        <v>41039100</v>
      </c>
      <c r="C81" s="18" t="s">
        <v>336</v>
      </c>
      <c r="D81" s="15">
        <v>4787</v>
      </c>
      <c r="E81" s="15">
        <v>4787</v>
      </c>
      <c r="F81" s="15">
        <f t="shared" si="1"/>
        <v>100</v>
      </c>
    </row>
    <row r="82" spans="1:6">
      <c r="A82" s="2"/>
      <c r="B82" s="2">
        <v>41040000</v>
      </c>
      <c r="C82" s="18" t="s">
        <v>37</v>
      </c>
      <c r="D82" s="15">
        <v>6415.6</v>
      </c>
      <c r="E82" s="15">
        <v>6415.6</v>
      </c>
      <c r="F82" s="15">
        <f t="shared" si="1"/>
        <v>100</v>
      </c>
    </row>
    <row r="83" spans="1:6" ht="51">
      <c r="A83" s="2"/>
      <c r="B83" s="2">
        <v>41040200</v>
      </c>
      <c r="C83" s="18" t="s">
        <v>38</v>
      </c>
      <c r="D83" s="15">
        <v>6415.6</v>
      </c>
      <c r="E83" s="15">
        <v>6415.6</v>
      </c>
      <c r="F83" s="15">
        <f t="shared" si="1"/>
        <v>100</v>
      </c>
    </row>
    <row r="84" spans="1:6">
      <c r="A84" s="2"/>
      <c r="B84" s="2">
        <v>41050000</v>
      </c>
      <c r="C84" s="18" t="s">
        <v>39</v>
      </c>
      <c r="D84" s="15">
        <v>285768.06014000002</v>
      </c>
      <c r="E84" s="15">
        <v>222977.04228999998</v>
      </c>
      <c r="F84" s="15">
        <f t="shared" si="1"/>
        <v>78.027279249039168</v>
      </c>
    </row>
    <row r="85" spans="1:6" ht="63.75">
      <c r="A85" s="2"/>
      <c r="B85" s="2">
        <v>41050100</v>
      </c>
      <c r="C85" s="18" t="s">
        <v>40</v>
      </c>
      <c r="D85" s="15">
        <v>181101.91013999999</v>
      </c>
      <c r="E85" s="15">
        <v>128339.17069</v>
      </c>
      <c r="F85" s="15">
        <f t="shared" si="1"/>
        <v>70.865718970489041</v>
      </c>
    </row>
    <row r="86" spans="1:6" ht="51">
      <c r="A86" s="10"/>
      <c r="B86" s="2">
        <v>41050200</v>
      </c>
      <c r="C86" s="18" t="s">
        <v>41</v>
      </c>
      <c r="D86" s="15">
        <v>642.4</v>
      </c>
      <c r="E86" s="15">
        <v>575.72401000000002</v>
      </c>
      <c r="F86" s="15">
        <f t="shared" si="1"/>
        <v>89.620798567870494</v>
      </c>
    </row>
    <row r="87" spans="1:6" ht="63.75">
      <c r="B87" s="2">
        <v>41050300</v>
      </c>
      <c r="C87" s="18" t="s">
        <v>211</v>
      </c>
      <c r="D87" s="15">
        <v>90105.7</v>
      </c>
      <c r="E87" s="15">
        <v>80388.065010000006</v>
      </c>
      <c r="F87" s="15">
        <f t="shared" si="1"/>
        <v>89.215293827138581</v>
      </c>
    </row>
    <row r="88" spans="1:6" ht="63.75">
      <c r="B88" s="2">
        <v>41050700</v>
      </c>
      <c r="C88" s="18" t="s">
        <v>42</v>
      </c>
      <c r="D88" s="15">
        <v>1449</v>
      </c>
      <c r="E88" s="15">
        <v>1247.4985800000002</v>
      </c>
      <c r="F88" s="15">
        <f t="shared" si="1"/>
        <v>86.093759834368541</v>
      </c>
    </row>
    <row r="89" spans="1:6" ht="25.5">
      <c r="B89" s="2">
        <v>41051000</v>
      </c>
      <c r="C89" s="18" t="s">
        <v>225</v>
      </c>
      <c r="D89" s="15">
        <v>1591.72</v>
      </c>
      <c r="E89" s="15">
        <v>1591.72</v>
      </c>
      <c r="F89" s="15">
        <f t="shared" si="1"/>
        <v>100</v>
      </c>
    </row>
    <row r="90" spans="1:6" ht="38.25">
      <c r="B90" s="2">
        <v>41051100</v>
      </c>
      <c r="C90" s="18" t="s">
        <v>267</v>
      </c>
      <c r="D90" s="15">
        <v>2769.7359999999999</v>
      </c>
      <c r="E90" s="15">
        <v>2727.27</v>
      </c>
      <c r="F90" s="15">
        <f t="shared" si="1"/>
        <v>98.466785282062986</v>
      </c>
    </row>
    <row r="91" spans="1:6" ht="35.25" customHeight="1">
      <c r="B91" s="2">
        <v>41051200</v>
      </c>
      <c r="C91" s="18" t="s">
        <v>43</v>
      </c>
      <c r="D91" s="15">
        <v>1318.4</v>
      </c>
      <c r="E91" s="15">
        <v>1318.4</v>
      </c>
      <c r="F91" s="15">
        <f t="shared" si="1"/>
        <v>100</v>
      </c>
    </row>
    <row r="92" spans="1:6" ht="35.25" customHeight="1">
      <c r="B92" s="2">
        <v>41051400</v>
      </c>
      <c r="C92" s="18" t="s">
        <v>331</v>
      </c>
      <c r="D92" s="15">
        <v>1146.4950000000001</v>
      </c>
      <c r="E92" s="15">
        <v>1146.4950000000001</v>
      </c>
      <c r="F92" s="15">
        <f t="shared" si="1"/>
        <v>100</v>
      </c>
    </row>
    <row r="93" spans="1:6" ht="38.25">
      <c r="B93" s="2">
        <v>41051500</v>
      </c>
      <c r="C93" s="18" t="s">
        <v>253</v>
      </c>
      <c r="D93" s="15">
        <v>4108.299</v>
      </c>
      <c r="E93" s="15">
        <v>4108.299</v>
      </c>
      <c r="F93" s="15">
        <f t="shared" si="1"/>
        <v>100</v>
      </c>
    </row>
    <row r="94" spans="1:6" ht="38.25">
      <c r="B94" s="2">
        <v>41052000</v>
      </c>
      <c r="C94" s="18" t="s">
        <v>254</v>
      </c>
      <c r="D94" s="15">
        <v>1534.4</v>
      </c>
      <c r="E94" s="15">
        <v>1534.4</v>
      </c>
      <c r="F94" s="15">
        <f t="shared" si="1"/>
        <v>100</v>
      </c>
    </row>
    <row r="95" spans="1:6">
      <c r="B95" s="16" t="s">
        <v>220</v>
      </c>
      <c r="C95" s="22"/>
      <c r="D95" s="17">
        <v>442049.72000000003</v>
      </c>
      <c r="E95" s="17">
        <v>387220.81530999998</v>
      </c>
      <c r="F95" s="17">
        <f t="shared" si="1"/>
        <v>87.596665666929937</v>
      </c>
    </row>
    <row r="96" spans="1:6">
      <c r="B96" s="16" t="s">
        <v>44</v>
      </c>
      <c r="C96" s="22"/>
      <c r="D96" s="17">
        <v>917057.57214000006</v>
      </c>
      <c r="E96" s="17">
        <v>799437.74959999998</v>
      </c>
      <c r="F96" s="17">
        <f t="shared" si="1"/>
        <v>87.174216089233269</v>
      </c>
    </row>
    <row r="98" spans="2:6" ht="15.75">
      <c r="B98" s="39" t="s">
        <v>264</v>
      </c>
      <c r="C98" s="39"/>
      <c r="D98" s="39"/>
      <c r="E98" s="39"/>
      <c r="F98" s="39"/>
    </row>
    <row r="99" spans="2:6">
      <c r="F99" s="9" t="s">
        <v>45</v>
      </c>
    </row>
    <row r="100" spans="2:6" ht="15">
      <c r="B100" s="13" t="s">
        <v>0</v>
      </c>
      <c r="C100" s="23" t="s">
        <v>268</v>
      </c>
      <c r="D100" s="13" t="s">
        <v>269</v>
      </c>
      <c r="E100" s="13" t="s">
        <v>1</v>
      </c>
      <c r="F100" s="13" t="s">
        <v>270</v>
      </c>
    </row>
    <row r="101" spans="2:6">
      <c r="B101" s="2">
        <v>10000000</v>
      </c>
      <c r="C101" s="18" t="s">
        <v>2</v>
      </c>
      <c r="D101" s="15">
        <v>250</v>
      </c>
      <c r="E101" s="15">
        <v>202.87771000000001</v>
      </c>
      <c r="F101" s="15">
        <f t="shared" ref="F101:F138" si="2">IF(D101=0,0,E101/D101*100)</f>
        <v>81.151084000000012</v>
      </c>
    </row>
    <row r="102" spans="2:6">
      <c r="B102" s="2">
        <v>19000000</v>
      </c>
      <c r="C102" s="18" t="s">
        <v>271</v>
      </c>
      <c r="D102" s="15">
        <v>250</v>
      </c>
      <c r="E102" s="15">
        <v>202.87771000000001</v>
      </c>
      <c r="F102" s="15">
        <f t="shared" si="2"/>
        <v>81.151084000000012</v>
      </c>
    </row>
    <row r="103" spans="2:6">
      <c r="B103" s="2">
        <v>19010000</v>
      </c>
      <c r="C103" s="18" t="s">
        <v>272</v>
      </c>
      <c r="D103" s="15">
        <v>250</v>
      </c>
      <c r="E103" s="15">
        <v>202.86270999999999</v>
      </c>
      <c r="F103" s="15">
        <f t="shared" si="2"/>
        <v>81.145083999999997</v>
      </c>
    </row>
    <row r="104" spans="2:6" ht="51">
      <c r="B104" s="2">
        <v>19010100</v>
      </c>
      <c r="C104" s="18" t="s">
        <v>273</v>
      </c>
      <c r="D104" s="15">
        <v>160</v>
      </c>
      <c r="E104" s="15">
        <v>178.01327000000001</v>
      </c>
      <c r="F104" s="15">
        <f t="shared" si="2"/>
        <v>111.25829375000001</v>
      </c>
    </row>
    <row r="105" spans="2:6" ht="25.5">
      <c r="B105" s="2">
        <v>19010200</v>
      </c>
      <c r="C105" s="18" t="s">
        <v>274</v>
      </c>
      <c r="D105" s="15">
        <v>42.5</v>
      </c>
      <c r="E105" s="15">
        <v>6.8869799999999994</v>
      </c>
      <c r="F105" s="15">
        <f t="shared" si="2"/>
        <v>16.20465882352941</v>
      </c>
    </row>
    <row r="106" spans="2:6" ht="38.25">
      <c r="B106" s="2">
        <v>19010300</v>
      </c>
      <c r="C106" s="18" t="s">
        <v>275</v>
      </c>
      <c r="D106" s="15">
        <v>47.5</v>
      </c>
      <c r="E106" s="15">
        <v>17.96246</v>
      </c>
      <c r="F106" s="15">
        <f t="shared" si="2"/>
        <v>37.815705263157895</v>
      </c>
    </row>
    <row r="107" spans="2:6">
      <c r="B107" s="2">
        <v>19050000</v>
      </c>
      <c r="C107" s="18" t="s">
        <v>329</v>
      </c>
      <c r="D107" s="15">
        <v>0</v>
      </c>
      <c r="E107" s="15">
        <v>1.4999999999999999E-2</v>
      </c>
      <c r="F107" s="15">
        <f t="shared" si="2"/>
        <v>0</v>
      </c>
    </row>
    <row r="108" spans="2:6" ht="25.5">
      <c r="B108" s="2">
        <v>19050300</v>
      </c>
      <c r="C108" s="18" t="s">
        <v>330</v>
      </c>
      <c r="D108" s="15">
        <v>0</v>
      </c>
      <c r="E108" s="15">
        <v>1.4999999999999999E-2</v>
      </c>
      <c r="F108" s="15">
        <f t="shared" si="2"/>
        <v>0</v>
      </c>
    </row>
    <row r="109" spans="2:6">
      <c r="B109" s="2">
        <v>20000000</v>
      </c>
      <c r="C109" s="18" t="s">
        <v>20</v>
      </c>
      <c r="D109" s="15">
        <v>25414.799999999999</v>
      </c>
      <c r="E109" s="15">
        <v>23265.64084</v>
      </c>
      <c r="F109" s="15">
        <f t="shared" si="2"/>
        <v>91.543670774509351</v>
      </c>
    </row>
    <row r="110" spans="2:6" ht="18" customHeight="1">
      <c r="B110" s="2">
        <v>24000000</v>
      </c>
      <c r="C110" s="18" t="s">
        <v>34</v>
      </c>
      <c r="D110" s="15">
        <v>700</v>
      </c>
      <c r="E110" s="15">
        <v>658.72539000000006</v>
      </c>
      <c r="F110" s="15">
        <f t="shared" si="2"/>
        <v>94.10362714285715</v>
      </c>
    </row>
    <row r="111" spans="2:6">
      <c r="B111" s="2">
        <v>24060000</v>
      </c>
      <c r="C111" s="18" t="s">
        <v>22</v>
      </c>
      <c r="D111" s="15">
        <v>0</v>
      </c>
      <c r="E111" s="15">
        <v>14.878959999999999</v>
      </c>
      <c r="F111" s="15">
        <f t="shared" si="2"/>
        <v>0</v>
      </c>
    </row>
    <row r="112" spans="2:6" ht="25.5">
      <c r="B112" s="2">
        <v>24061600</v>
      </c>
      <c r="C112" s="18" t="s">
        <v>337</v>
      </c>
      <c r="D112" s="15">
        <v>0</v>
      </c>
      <c r="E112" s="15">
        <v>4.8686999999999996</v>
      </c>
      <c r="F112" s="15">
        <f t="shared" si="2"/>
        <v>0</v>
      </c>
    </row>
    <row r="113" spans="2:6" ht="38.25">
      <c r="B113" s="2">
        <v>24062100</v>
      </c>
      <c r="C113" s="18" t="s">
        <v>276</v>
      </c>
      <c r="D113" s="15">
        <v>0</v>
      </c>
      <c r="E113" s="15">
        <v>10.010260000000001</v>
      </c>
      <c r="F113" s="15">
        <f t="shared" si="2"/>
        <v>0</v>
      </c>
    </row>
    <row r="114" spans="2:6" ht="25.5">
      <c r="B114" s="2">
        <v>24170000</v>
      </c>
      <c r="C114" s="18" t="s">
        <v>277</v>
      </c>
      <c r="D114" s="15">
        <v>700</v>
      </c>
      <c r="E114" s="15">
        <v>643.84643000000005</v>
      </c>
      <c r="F114" s="15">
        <f t="shared" si="2"/>
        <v>91.978061428571436</v>
      </c>
    </row>
    <row r="115" spans="2:6">
      <c r="B115" s="2">
        <v>25000000</v>
      </c>
      <c r="C115" s="18" t="s">
        <v>278</v>
      </c>
      <c r="D115" s="15">
        <v>24714.799999999999</v>
      </c>
      <c r="E115" s="15">
        <v>22606.91545</v>
      </c>
      <c r="F115" s="15">
        <f t="shared" si="2"/>
        <v>91.47116484859275</v>
      </c>
    </row>
    <row r="116" spans="2:6" ht="25.5">
      <c r="B116" s="2">
        <v>25010000</v>
      </c>
      <c r="C116" s="18" t="s">
        <v>279</v>
      </c>
      <c r="D116" s="15">
        <v>24714.799999999999</v>
      </c>
      <c r="E116" s="15">
        <v>16406.714039999999</v>
      </c>
      <c r="F116" s="15">
        <f t="shared" si="2"/>
        <v>66.384166734102649</v>
      </c>
    </row>
    <row r="117" spans="2:6" ht="21.75" customHeight="1">
      <c r="B117" s="2">
        <v>25010100</v>
      </c>
      <c r="C117" s="18" t="s">
        <v>280</v>
      </c>
      <c r="D117" s="15">
        <v>23297.966666666667</v>
      </c>
      <c r="E117" s="15">
        <v>15344.34575</v>
      </c>
      <c r="F117" s="15">
        <f t="shared" si="2"/>
        <v>65.861308712205215</v>
      </c>
    </row>
    <row r="118" spans="2:6" ht="25.5">
      <c r="B118" s="2">
        <v>25010200</v>
      </c>
      <c r="C118" s="18" t="s">
        <v>281</v>
      </c>
      <c r="D118" s="15">
        <v>431.8</v>
      </c>
      <c r="E118" s="15">
        <v>352.95482000000004</v>
      </c>
      <c r="F118" s="15">
        <f t="shared" si="2"/>
        <v>81.74034738304772</v>
      </c>
    </row>
    <row r="119" spans="2:6">
      <c r="B119" s="2">
        <v>25010300</v>
      </c>
      <c r="C119" s="18" t="s">
        <v>282</v>
      </c>
      <c r="D119" s="15">
        <v>902.66666666666663</v>
      </c>
      <c r="E119" s="15">
        <v>653.32159999999999</v>
      </c>
      <c r="F119" s="15">
        <f t="shared" si="2"/>
        <v>72.376838995568676</v>
      </c>
    </row>
    <row r="120" spans="2:6" ht="25.5">
      <c r="B120" s="2">
        <v>25010400</v>
      </c>
      <c r="C120" s="18" t="s">
        <v>283</v>
      </c>
      <c r="D120" s="15">
        <v>82.366666666666674</v>
      </c>
      <c r="E120" s="15">
        <v>56.091870000000007</v>
      </c>
      <c r="F120" s="15">
        <f t="shared" si="2"/>
        <v>68.100206394172403</v>
      </c>
    </row>
    <row r="121" spans="2:6">
      <c r="B121" s="2">
        <v>25020000</v>
      </c>
      <c r="C121" s="18" t="s">
        <v>284</v>
      </c>
      <c r="D121" s="15">
        <v>0</v>
      </c>
      <c r="E121" s="15">
        <v>6200.2014100000006</v>
      </c>
      <c r="F121" s="15">
        <f t="shared" si="2"/>
        <v>0</v>
      </c>
    </row>
    <row r="122" spans="2:6">
      <c r="B122" s="2">
        <v>25020100</v>
      </c>
      <c r="C122" s="18" t="s">
        <v>285</v>
      </c>
      <c r="D122" s="15">
        <v>0</v>
      </c>
      <c r="E122" s="15">
        <v>6179.7242400000005</v>
      </c>
      <c r="F122" s="15">
        <f t="shared" si="2"/>
        <v>0</v>
      </c>
    </row>
    <row r="123" spans="2:6" ht="63.75">
      <c r="B123" s="2">
        <v>25020200</v>
      </c>
      <c r="C123" s="18" t="s">
        <v>286</v>
      </c>
      <c r="D123" s="15">
        <v>0</v>
      </c>
      <c r="E123" s="15">
        <v>20.477169999999997</v>
      </c>
      <c r="F123" s="15">
        <f t="shared" si="2"/>
        <v>0</v>
      </c>
    </row>
    <row r="124" spans="2:6">
      <c r="B124" s="2">
        <v>30000000</v>
      </c>
      <c r="C124" s="18" t="s">
        <v>287</v>
      </c>
      <c r="D124" s="15">
        <v>1384</v>
      </c>
      <c r="E124" s="15">
        <v>1547.9482800000001</v>
      </c>
      <c r="F124" s="15">
        <f t="shared" si="2"/>
        <v>111.84597398843931</v>
      </c>
    </row>
    <row r="125" spans="2:6">
      <c r="B125" s="2">
        <v>31000000</v>
      </c>
      <c r="C125" s="18" t="s">
        <v>288</v>
      </c>
      <c r="D125" s="15">
        <v>620.4</v>
      </c>
      <c r="E125" s="15">
        <v>881.6</v>
      </c>
      <c r="F125" s="15">
        <f t="shared" si="2"/>
        <v>142.10186976144422</v>
      </c>
    </row>
    <row r="126" spans="2:6" ht="38.25">
      <c r="B126" s="2">
        <v>31030000</v>
      </c>
      <c r="C126" s="18" t="s">
        <v>289</v>
      </c>
      <c r="D126" s="15">
        <v>620.4</v>
      </c>
      <c r="E126" s="15">
        <v>881.6</v>
      </c>
      <c r="F126" s="15">
        <f t="shared" si="2"/>
        <v>142.10186976144422</v>
      </c>
    </row>
    <row r="127" spans="2:6">
      <c r="B127" s="2">
        <v>33000000</v>
      </c>
      <c r="C127" s="18" t="s">
        <v>290</v>
      </c>
      <c r="D127" s="15">
        <v>763.6</v>
      </c>
      <c r="E127" s="15">
        <v>666.34828000000005</v>
      </c>
      <c r="F127" s="15">
        <f t="shared" si="2"/>
        <v>87.264049240440016</v>
      </c>
    </row>
    <row r="128" spans="2:6">
      <c r="B128" s="2">
        <v>33010000</v>
      </c>
      <c r="C128" s="18" t="s">
        <v>291</v>
      </c>
      <c r="D128" s="15">
        <v>763.6</v>
      </c>
      <c r="E128" s="15">
        <v>666.34828000000005</v>
      </c>
      <c r="F128" s="15">
        <f t="shared" si="2"/>
        <v>87.264049240440016</v>
      </c>
    </row>
    <row r="129" spans="2:10" ht="54.75" customHeight="1">
      <c r="B129" s="2">
        <v>33010100</v>
      </c>
      <c r="C129" s="18" t="s">
        <v>292</v>
      </c>
      <c r="D129" s="15">
        <v>750</v>
      </c>
      <c r="E129" s="15">
        <v>666.34828000000005</v>
      </c>
      <c r="F129" s="15">
        <f t="shared" si="2"/>
        <v>88.846437333333341</v>
      </c>
      <c r="H129" s="24"/>
    </row>
    <row r="130" spans="2:10" ht="63.75">
      <c r="B130" s="2">
        <v>33010200</v>
      </c>
      <c r="C130" s="18" t="s">
        <v>293</v>
      </c>
      <c r="D130" s="15">
        <v>13.6</v>
      </c>
      <c r="E130" s="15">
        <v>0</v>
      </c>
      <c r="F130" s="15">
        <f t="shared" si="2"/>
        <v>0</v>
      </c>
      <c r="H130" s="24"/>
    </row>
    <row r="131" spans="2:10" ht="14.25" customHeight="1">
      <c r="B131" s="2">
        <v>40000000</v>
      </c>
      <c r="C131" s="18" t="s">
        <v>35</v>
      </c>
      <c r="D131" s="15">
        <v>480</v>
      </c>
      <c r="E131" s="15">
        <v>0</v>
      </c>
      <c r="F131" s="15">
        <f t="shared" si="2"/>
        <v>0</v>
      </c>
      <c r="H131" s="24"/>
    </row>
    <row r="132" spans="2:10">
      <c r="B132" s="2">
        <v>41000000</v>
      </c>
      <c r="C132" s="18" t="s">
        <v>36</v>
      </c>
      <c r="D132" s="15">
        <v>480</v>
      </c>
      <c r="E132" s="15">
        <v>0</v>
      </c>
      <c r="F132" s="15">
        <f t="shared" si="2"/>
        <v>0</v>
      </c>
      <c r="H132" s="21">
        <f>90815.6+3846.2</f>
        <v>94661.8</v>
      </c>
      <c r="I132" s="21"/>
      <c r="J132" s="21"/>
    </row>
    <row r="133" spans="2:10">
      <c r="B133" s="2">
        <v>41050000</v>
      </c>
      <c r="C133" s="18" t="s">
        <v>39</v>
      </c>
      <c r="D133" s="15">
        <v>480</v>
      </c>
      <c r="E133" s="15">
        <v>0</v>
      </c>
      <c r="F133" s="15">
        <f t="shared" si="2"/>
        <v>0</v>
      </c>
      <c r="H133" s="21"/>
      <c r="I133" s="21"/>
      <c r="J133" s="21"/>
    </row>
    <row r="134" spans="2:10">
      <c r="B134" s="2">
        <v>41053900</v>
      </c>
      <c r="C134" s="18" t="s">
        <v>214</v>
      </c>
      <c r="D134" s="15">
        <v>480</v>
      </c>
      <c r="E134" s="15">
        <v>0</v>
      </c>
      <c r="F134" s="15">
        <f t="shared" si="2"/>
        <v>0</v>
      </c>
      <c r="G134" s="24"/>
      <c r="H134" s="25">
        <f>E96+E138</f>
        <v>824501.50537000003</v>
      </c>
      <c r="I134" s="24"/>
      <c r="J134" s="21"/>
    </row>
    <row r="135" spans="2:10">
      <c r="B135" s="2">
        <v>50000000</v>
      </c>
      <c r="C135" s="18" t="s">
        <v>294</v>
      </c>
      <c r="D135" s="15">
        <v>59</v>
      </c>
      <c r="E135" s="15">
        <v>47.288940000000004</v>
      </c>
      <c r="F135" s="15">
        <f t="shared" si="2"/>
        <v>80.150745762711878</v>
      </c>
      <c r="G135" s="24"/>
      <c r="H135" s="25"/>
      <c r="I135" s="24"/>
      <c r="J135" s="21"/>
    </row>
    <row r="136" spans="2:10" ht="38.25">
      <c r="B136" s="2">
        <v>50110000</v>
      </c>
      <c r="C136" s="18" t="s">
        <v>295</v>
      </c>
      <c r="D136" s="15">
        <v>59</v>
      </c>
      <c r="E136" s="15">
        <v>47.288940000000004</v>
      </c>
      <c r="F136" s="15">
        <f t="shared" si="2"/>
        <v>80.150745762711878</v>
      </c>
      <c r="G136" s="24"/>
      <c r="H136" s="25"/>
      <c r="I136" s="24"/>
      <c r="J136" s="21"/>
    </row>
    <row r="137" spans="2:10">
      <c r="B137" s="16" t="s">
        <v>220</v>
      </c>
      <c r="C137" s="16"/>
      <c r="D137" s="17">
        <v>27107.8</v>
      </c>
      <c r="E137" s="17">
        <v>25063.75577</v>
      </c>
      <c r="F137" s="17">
        <f t="shared" si="2"/>
        <v>92.459571673097784</v>
      </c>
      <c r="G137" s="24"/>
      <c r="H137" s="25"/>
      <c r="I137" s="24"/>
      <c r="J137" s="21"/>
    </row>
    <row r="138" spans="2:10">
      <c r="B138" s="41" t="s">
        <v>44</v>
      </c>
      <c r="C138" s="41"/>
      <c r="D138" s="42">
        <v>27587.8</v>
      </c>
      <c r="E138" s="42">
        <v>25063.75577</v>
      </c>
      <c r="F138" s="42">
        <f t="shared" si="2"/>
        <v>90.850868028621349</v>
      </c>
      <c r="G138" s="24"/>
      <c r="H138" s="25">
        <f>F234+F303</f>
        <v>797390.36202000023</v>
      </c>
      <c r="I138" s="24"/>
      <c r="J138" s="21"/>
    </row>
    <row r="139" spans="2:10" s="46" customFormat="1" ht="15.75" customHeight="1">
      <c r="C139" s="47"/>
      <c r="D139" s="48"/>
      <c r="E139" s="48"/>
      <c r="F139" s="48"/>
      <c r="G139" s="43"/>
      <c r="H139" s="44"/>
      <c r="I139" s="43"/>
      <c r="J139" s="45"/>
    </row>
    <row r="140" spans="2:10" ht="17.25" customHeight="1">
      <c r="C140" s="40" t="s">
        <v>327</v>
      </c>
      <c r="D140" s="40"/>
      <c r="E140" s="40"/>
      <c r="F140" s="40"/>
      <c r="G140" s="24"/>
      <c r="H140" s="25">
        <f>H132+H134-H138-E115</f>
        <v>99166.027899999841</v>
      </c>
      <c r="I140" s="27"/>
      <c r="J140" s="21"/>
    </row>
    <row r="141" spans="2:10" ht="6.75" customHeight="1">
      <c r="G141" s="24"/>
      <c r="H141" s="24"/>
      <c r="I141" s="24"/>
      <c r="J141" s="24"/>
    </row>
    <row r="142" spans="2:10" ht="14.25" customHeight="1">
      <c r="B142" s="36" t="s">
        <v>46</v>
      </c>
      <c r="C142" s="36"/>
      <c r="D142" s="36"/>
      <c r="E142" s="36"/>
      <c r="F142" s="36"/>
      <c r="G142" s="36"/>
      <c r="H142" s="24"/>
      <c r="I142" s="24"/>
    </row>
    <row r="143" spans="2:10" ht="10.5" customHeight="1">
      <c r="D143" s="7"/>
      <c r="E143" s="7"/>
      <c r="F143" s="7"/>
      <c r="G143" s="7" t="s">
        <v>45</v>
      </c>
      <c r="H143" s="24"/>
      <c r="I143" s="24"/>
    </row>
    <row r="144" spans="2:10" ht="63.75">
      <c r="B144" s="1" t="s">
        <v>0</v>
      </c>
      <c r="C144" s="1" t="s">
        <v>47</v>
      </c>
      <c r="D144" s="8" t="s">
        <v>48</v>
      </c>
      <c r="E144" s="8" t="s">
        <v>49</v>
      </c>
      <c r="F144" s="8" t="s">
        <v>50</v>
      </c>
      <c r="G144" s="8" t="s">
        <v>51</v>
      </c>
      <c r="H144" s="24"/>
      <c r="I144" s="24"/>
    </row>
    <row r="145" spans="2:7" ht="15">
      <c r="B145" s="28" t="s">
        <v>52</v>
      </c>
      <c r="C145" s="29" t="s">
        <v>53</v>
      </c>
      <c r="D145" s="19">
        <v>100964.705</v>
      </c>
      <c r="E145" s="19">
        <v>32491.938849999988</v>
      </c>
      <c r="F145" s="19">
        <v>25851.26550999999</v>
      </c>
      <c r="G145" s="19">
        <f t="shared" ref="G145:G208" si="3">IF(E145=0,0,(F145/E145)*100)</f>
        <v>79.562089628886525</v>
      </c>
    </row>
    <row r="146" spans="2:7" ht="51">
      <c r="B146" s="30" t="s">
        <v>54</v>
      </c>
      <c r="C146" s="31" t="s">
        <v>55</v>
      </c>
      <c r="D146" s="20">
        <v>45057.950000000004</v>
      </c>
      <c r="E146" s="20">
        <v>14135</v>
      </c>
      <c r="F146" s="20">
        <v>11521.059160000001</v>
      </c>
      <c r="G146" s="20">
        <f t="shared" si="3"/>
        <v>81.507316307039275</v>
      </c>
    </row>
    <row r="147" spans="2:7" ht="25.5">
      <c r="B147" s="30" t="s">
        <v>56</v>
      </c>
      <c r="C147" s="31" t="s">
        <v>57</v>
      </c>
      <c r="D147" s="20">
        <v>54127.150000000009</v>
      </c>
      <c r="E147" s="20">
        <v>17876.118849999995</v>
      </c>
      <c r="F147" s="20">
        <v>14257.357400000004</v>
      </c>
      <c r="G147" s="20">
        <f t="shared" si="3"/>
        <v>79.756447804104909</v>
      </c>
    </row>
    <row r="148" spans="2:7">
      <c r="B148" s="30" t="s">
        <v>58</v>
      </c>
      <c r="C148" s="31" t="s">
        <v>59</v>
      </c>
      <c r="D148" s="20">
        <v>1779.605</v>
      </c>
      <c r="E148" s="20">
        <v>480.82</v>
      </c>
      <c r="F148" s="20">
        <v>72.848950000000002</v>
      </c>
      <c r="G148" s="20">
        <f t="shared" si="3"/>
        <v>15.150981656337093</v>
      </c>
    </row>
    <row r="149" spans="2:7" ht="15">
      <c r="B149" s="28" t="s">
        <v>60</v>
      </c>
      <c r="C149" s="29" t="s">
        <v>61</v>
      </c>
      <c r="D149" s="19">
        <v>831329.59415999951</v>
      </c>
      <c r="E149" s="19">
        <v>296261.45015999989</v>
      </c>
      <c r="F149" s="19">
        <v>254532.99790999989</v>
      </c>
      <c r="G149" s="19">
        <f t="shared" si="3"/>
        <v>85.914990888128045</v>
      </c>
    </row>
    <row r="150" spans="2:7">
      <c r="B150" s="30" t="s">
        <v>62</v>
      </c>
      <c r="C150" s="31" t="s">
        <v>63</v>
      </c>
      <c r="D150" s="20">
        <v>237818.10000000003</v>
      </c>
      <c r="E150" s="20">
        <v>80076.245999999999</v>
      </c>
      <c r="F150" s="20">
        <v>69922.595609999975</v>
      </c>
      <c r="G150" s="20">
        <f t="shared" si="3"/>
        <v>87.320021982548951</v>
      </c>
    </row>
    <row r="151" spans="2:7" ht="51">
      <c r="B151" s="30" t="s">
        <v>64</v>
      </c>
      <c r="C151" s="31" t="s">
        <v>65</v>
      </c>
      <c r="D151" s="20">
        <v>407954.40315999999</v>
      </c>
      <c r="E151" s="20">
        <v>141615.82816000003</v>
      </c>
      <c r="F151" s="20">
        <v>126535.24547000002</v>
      </c>
      <c r="G151" s="20">
        <f t="shared" si="3"/>
        <v>89.351061328426013</v>
      </c>
    </row>
    <row r="152" spans="2:7" ht="25.5">
      <c r="B152" s="30" t="s">
        <v>66</v>
      </c>
      <c r="C152" s="31" t="s">
        <v>67</v>
      </c>
      <c r="D152" s="20">
        <v>2185.6</v>
      </c>
      <c r="E152" s="20">
        <v>698.452</v>
      </c>
      <c r="F152" s="20">
        <v>558.25851</v>
      </c>
      <c r="G152" s="20">
        <f t="shared" si="3"/>
        <v>79.927970712375355</v>
      </c>
    </row>
    <row r="153" spans="2:7" ht="38.25">
      <c r="B153" s="30" t="s">
        <v>68</v>
      </c>
      <c r="C153" s="31" t="s">
        <v>69</v>
      </c>
      <c r="D153" s="20">
        <v>22769.027999999998</v>
      </c>
      <c r="E153" s="20">
        <v>8264.5020000000004</v>
      </c>
      <c r="F153" s="20">
        <v>7013.0273100000013</v>
      </c>
      <c r="G153" s="20">
        <f t="shared" si="3"/>
        <v>84.85722805802456</v>
      </c>
    </row>
    <row r="154" spans="2:7" ht="38.25">
      <c r="B154" s="30" t="s">
        <v>70</v>
      </c>
      <c r="C154" s="31" t="s">
        <v>255</v>
      </c>
      <c r="D154" s="20">
        <v>2919.2000000000007</v>
      </c>
      <c r="E154" s="20">
        <v>974.49999999999989</v>
      </c>
      <c r="F154" s="20">
        <v>603.8452400000001</v>
      </c>
      <c r="G154" s="20">
        <f t="shared" si="3"/>
        <v>61.964621857362765</v>
      </c>
    </row>
    <row r="155" spans="2:7" ht="51">
      <c r="B155" s="30" t="s">
        <v>71</v>
      </c>
      <c r="C155" s="31" t="s">
        <v>72</v>
      </c>
      <c r="D155" s="20">
        <v>18850.059999999998</v>
      </c>
      <c r="E155" s="20">
        <v>6570.8770000000004</v>
      </c>
      <c r="F155" s="20">
        <v>5184.4444900000008</v>
      </c>
      <c r="G155" s="20">
        <f t="shared" si="3"/>
        <v>78.900342983136056</v>
      </c>
    </row>
    <row r="156" spans="2:7" ht="25.5">
      <c r="B156" s="30" t="s">
        <v>73</v>
      </c>
      <c r="C156" s="31" t="s">
        <v>74</v>
      </c>
      <c r="D156" s="20">
        <v>29381.500000000004</v>
      </c>
      <c r="E156" s="20">
        <v>9672.7870000000003</v>
      </c>
      <c r="F156" s="20">
        <v>7765.9217299999991</v>
      </c>
      <c r="G156" s="20">
        <f t="shared" si="3"/>
        <v>80.286289049888097</v>
      </c>
    </row>
    <row r="157" spans="2:7" ht="38.25">
      <c r="B157" s="30" t="s">
        <v>75</v>
      </c>
      <c r="C157" s="31" t="s">
        <v>76</v>
      </c>
      <c r="D157" s="20">
        <v>36327.499999999993</v>
      </c>
      <c r="E157" s="20">
        <v>11814.8</v>
      </c>
      <c r="F157" s="20">
        <v>9886.5199499999999</v>
      </c>
      <c r="G157" s="20">
        <f t="shared" si="3"/>
        <v>83.679113907979826</v>
      </c>
    </row>
    <row r="158" spans="2:7" ht="25.5">
      <c r="B158" s="30" t="s">
        <v>77</v>
      </c>
      <c r="C158" s="31" t="s">
        <v>78</v>
      </c>
      <c r="D158" s="20">
        <v>56625.600000000006</v>
      </c>
      <c r="E158" s="20">
        <v>31111.662999999997</v>
      </c>
      <c r="F158" s="20">
        <v>22671.726710000003</v>
      </c>
      <c r="G158" s="20">
        <f t="shared" si="3"/>
        <v>72.872114582881693</v>
      </c>
    </row>
    <row r="159" spans="2:7" ht="30.75" customHeight="1">
      <c r="B159" s="30" t="s">
        <v>260</v>
      </c>
      <c r="C159" s="31" t="s">
        <v>261</v>
      </c>
      <c r="D159" s="20">
        <v>10.003</v>
      </c>
      <c r="E159" s="20">
        <v>10.003</v>
      </c>
      <c r="F159" s="20">
        <v>10.00231</v>
      </c>
      <c r="G159" s="20">
        <f t="shared" si="3"/>
        <v>99.993102069379177</v>
      </c>
    </row>
    <row r="160" spans="2:7" ht="22.5" customHeight="1">
      <c r="B160" s="30" t="s">
        <v>79</v>
      </c>
      <c r="C160" s="31" t="s">
        <v>80</v>
      </c>
      <c r="D160" s="20">
        <v>2574.7000000000003</v>
      </c>
      <c r="E160" s="20">
        <v>836.13800000000003</v>
      </c>
      <c r="F160" s="20">
        <v>623.85035000000005</v>
      </c>
      <c r="G160" s="20">
        <f t="shared" si="3"/>
        <v>74.610931449114858</v>
      </c>
    </row>
    <row r="161" spans="2:7">
      <c r="B161" s="30" t="s">
        <v>81</v>
      </c>
      <c r="C161" s="31" t="s">
        <v>82</v>
      </c>
      <c r="D161" s="20">
        <v>7657.7</v>
      </c>
      <c r="E161" s="20">
        <v>2555.8280000000004</v>
      </c>
      <c r="F161" s="20">
        <v>1985.5660700000001</v>
      </c>
      <c r="G161" s="20">
        <f t="shared" si="3"/>
        <v>77.687781415650818</v>
      </c>
    </row>
    <row r="162" spans="2:7">
      <c r="B162" s="30" t="s">
        <v>83</v>
      </c>
      <c r="C162" s="31" t="s">
        <v>84</v>
      </c>
      <c r="D162" s="20">
        <v>83.3</v>
      </c>
      <c r="E162" s="20">
        <v>35.200000000000003</v>
      </c>
      <c r="F162" s="20">
        <v>19.91</v>
      </c>
      <c r="G162" s="20">
        <f t="shared" si="3"/>
        <v>56.562499999999993</v>
      </c>
    </row>
    <row r="163" spans="2:7">
      <c r="B163" s="30" t="s">
        <v>332</v>
      </c>
      <c r="C163" s="31" t="s">
        <v>333</v>
      </c>
      <c r="D163" s="20">
        <v>6172.9000000000015</v>
      </c>
      <c r="E163" s="20">
        <v>2024.6259999999997</v>
      </c>
      <c r="F163" s="20">
        <v>1752.0841599999997</v>
      </c>
      <c r="G163" s="20">
        <f t="shared" si="3"/>
        <v>86.538657510078394</v>
      </c>
    </row>
    <row r="164" spans="2:7" ht="15">
      <c r="B164" s="28" t="s">
        <v>85</v>
      </c>
      <c r="C164" s="29" t="s">
        <v>86</v>
      </c>
      <c r="D164" s="19">
        <v>226693.84040999998</v>
      </c>
      <c r="E164" s="19">
        <v>87619.472510000007</v>
      </c>
      <c r="F164" s="19">
        <v>87461.866169999994</v>
      </c>
      <c r="G164" s="19">
        <f t="shared" si="3"/>
        <v>99.820124071185177</v>
      </c>
    </row>
    <row r="165" spans="2:7">
      <c r="B165" s="30" t="s">
        <v>87</v>
      </c>
      <c r="C165" s="31" t="s">
        <v>88</v>
      </c>
      <c r="D165" s="20">
        <v>114463.42685</v>
      </c>
      <c r="E165" s="20">
        <v>44023.388939999997</v>
      </c>
      <c r="F165" s="20">
        <v>44023.388939999997</v>
      </c>
      <c r="G165" s="20">
        <f t="shared" si="3"/>
        <v>100</v>
      </c>
    </row>
    <row r="166" spans="2:7">
      <c r="B166" s="30" t="s">
        <v>89</v>
      </c>
      <c r="C166" s="31" t="s">
        <v>90</v>
      </c>
      <c r="D166" s="20">
        <v>8625.4</v>
      </c>
      <c r="E166" s="20">
        <v>3574.5952199999997</v>
      </c>
      <c r="F166" s="20">
        <v>3574.5952200000002</v>
      </c>
      <c r="G166" s="20">
        <f t="shared" si="3"/>
        <v>100.00000000000003</v>
      </c>
    </row>
    <row r="167" spans="2:7" ht="25.5">
      <c r="B167" s="30" t="s">
        <v>91</v>
      </c>
      <c r="C167" s="31" t="s">
        <v>92</v>
      </c>
      <c r="D167" s="20">
        <v>35305.700000000004</v>
      </c>
      <c r="E167" s="20">
        <v>13192.049480000001</v>
      </c>
      <c r="F167" s="20">
        <v>13192.049480000001</v>
      </c>
      <c r="G167" s="20">
        <f t="shared" si="3"/>
        <v>100</v>
      </c>
    </row>
    <row r="168" spans="2:7" ht="25.5">
      <c r="B168" s="30" t="s">
        <v>93</v>
      </c>
      <c r="C168" s="31" t="s">
        <v>94</v>
      </c>
      <c r="D168" s="20">
        <v>42532.438000000002</v>
      </c>
      <c r="E168" s="20">
        <v>15916.010679999999</v>
      </c>
      <c r="F168" s="20">
        <v>15916.010679999999</v>
      </c>
      <c r="G168" s="20">
        <f t="shared" si="3"/>
        <v>100</v>
      </c>
    </row>
    <row r="169" spans="2:7">
      <c r="B169" s="30" t="s">
        <v>95</v>
      </c>
      <c r="C169" s="31" t="s">
        <v>96</v>
      </c>
      <c r="D169" s="20">
        <v>12233.6</v>
      </c>
      <c r="E169" s="20">
        <v>4698.3911600000001</v>
      </c>
      <c r="F169" s="20">
        <v>4698.3911600000001</v>
      </c>
      <c r="G169" s="20">
        <f t="shared" si="3"/>
        <v>100</v>
      </c>
    </row>
    <row r="170" spans="2:7" ht="30.75" customHeight="1">
      <c r="B170" s="30" t="s">
        <v>97</v>
      </c>
      <c r="C170" s="31" t="s">
        <v>98</v>
      </c>
      <c r="D170" s="20">
        <v>4747.7</v>
      </c>
      <c r="E170" s="20">
        <v>1933.905</v>
      </c>
      <c r="F170" s="20">
        <v>1823.905</v>
      </c>
      <c r="G170" s="20">
        <f t="shared" si="3"/>
        <v>94.312026702449188</v>
      </c>
    </row>
    <row r="171" spans="2:7" ht="25.5">
      <c r="B171" s="30" t="s">
        <v>99</v>
      </c>
      <c r="C171" s="31" t="s">
        <v>100</v>
      </c>
      <c r="D171" s="20">
        <v>239.9</v>
      </c>
      <c r="E171" s="20">
        <v>96.035479999999993</v>
      </c>
      <c r="F171" s="20">
        <v>94.160539999999997</v>
      </c>
      <c r="G171" s="20">
        <f t="shared" si="3"/>
        <v>98.047659052675115</v>
      </c>
    </row>
    <row r="172" spans="2:7" ht="25.5">
      <c r="B172" s="30" t="s">
        <v>101</v>
      </c>
      <c r="C172" s="31" t="s">
        <v>102</v>
      </c>
      <c r="D172" s="20">
        <v>5938.8755600000004</v>
      </c>
      <c r="E172" s="20">
        <v>2335.4065599999999</v>
      </c>
      <c r="F172" s="20">
        <v>2335.4065599999999</v>
      </c>
      <c r="G172" s="20">
        <f t="shared" si="3"/>
        <v>100</v>
      </c>
    </row>
    <row r="173" spans="2:7" ht="25.5">
      <c r="B173" s="30" t="s">
        <v>103</v>
      </c>
      <c r="C173" s="31" t="s">
        <v>104</v>
      </c>
      <c r="D173" s="20">
        <v>1534.4</v>
      </c>
      <c r="E173" s="20">
        <v>1534.4</v>
      </c>
      <c r="F173" s="20">
        <v>1534.4</v>
      </c>
      <c r="G173" s="20">
        <f t="shared" si="3"/>
        <v>100</v>
      </c>
    </row>
    <row r="174" spans="2:7">
      <c r="B174" s="30" t="s">
        <v>105</v>
      </c>
      <c r="C174" s="31" t="s">
        <v>106</v>
      </c>
      <c r="D174" s="20">
        <v>1072.4000000000001</v>
      </c>
      <c r="E174" s="20">
        <v>315.28998999999993</v>
      </c>
      <c r="F174" s="20">
        <v>269.55858999999998</v>
      </c>
      <c r="G174" s="20">
        <f t="shared" si="3"/>
        <v>85.495448174551953</v>
      </c>
    </row>
    <row r="175" spans="2:7" ht="15">
      <c r="B175" s="28" t="s">
        <v>107</v>
      </c>
      <c r="C175" s="29" t="s">
        <v>108</v>
      </c>
      <c r="D175" s="19">
        <v>119955.667</v>
      </c>
      <c r="E175" s="19">
        <v>50988.26200000001</v>
      </c>
      <c r="F175" s="19">
        <v>28018.38884</v>
      </c>
      <c r="G175" s="19">
        <f t="shared" si="3"/>
        <v>54.950664605904777</v>
      </c>
    </row>
    <row r="176" spans="2:7" ht="25.5">
      <c r="B176" s="30" t="s">
        <v>109</v>
      </c>
      <c r="C176" s="31" t="s">
        <v>110</v>
      </c>
      <c r="D176" s="20">
        <v>32.5</v>
      </c>
      <c r="E176" s="20">
        <v>8.8650000000000002</v>
      </c>
      <c r="F176" s="20">
        <v>0</v>
      </c>
      <c r="G176" s="20">
        <f t="shared" si="3"/>
        <v>0</v>
      </c>
    </row>
    <row r="177" spans="2:7" ht="25.5">
      <c r="B177" s="30" t="s">
        <v>111</v>
      </c>
      <c r="C177" s="31" t="s">
        <v>112</v>
      </c>
      <c r="D177" s="20">
        <v>37509.599999999999</v>
      </c>
      <c r="E177" s="20">
        <v>12495.4</v>
      </c>
      <c r="F177" s="20">
        <v>12399.999119999999</v>
      </c>
      <c r="G177" s="20">
        <f t="shared" si="3"/>
        <v>99.236511996414663</v>
      </c>
    </row>
    <row r="178" spans="2:7" ht="25.5">
      <c r="B178" s="30" t="s">
        <v>113</v>
      </c>
      <c r="C178" s="31" t="s">
        <v>114</v>
      </c>
      <c r="D178" s="20">
        <v>33157.9</v>
      </c>
      <c r="E178" s="20">
        <v>9600</v>
      </c>
      <c r="F178" s="20">
        <v>9600</v>
      </c>
      <c r="G178" s="20">
        <f t="shared" si="3"/>
        <v>100</v>
      </c>
    </row>
    <row r="179" spans="2:7" ht="51">
      <c r="B179" s="30" t="s">
        <v>115</v>
      </c>
      <c r="C179" s="31" t="s">
        <v>256</v>
      </c>
      <c r="D179" s="20">
        <v>1241.1000000000001</v>
      </c>
      <c r="E179" s="20">
        <v>529.36800000000017</v>
      </c>
      <c r="F179" s="20">
        <v>327.50460000000004</v>
      </c>
      <c r="G179" s="20">
        <f t="shared" si="3"/>
        <v>61.867094346465969</v>
      </c>
    </row>
    <row r="180" spans="2:7" ht="25.5">
      <c r="B180" s="30" t="s">
        <v>116</v>
      </c>
      <c r="C180" s="31" t="s">
        <v>117</v>
      </c>
      <c r="D180" s="20">
        <v>127.10000000000001</v>
      </c>
      <c r="E180" s="20">
        <v>21.68</v>
      </c>
      <c r="F180" s="20">
        <v>5.5202700000000009</v>
      </c>
      <c r="G180" s="20">
        <f t="shared" si="3"/>
        <v>25.462500000000006</v>
      </c>
    </row>
    <row r="181" spans="2:7" ht="25.5">
      <c r="B181" s="30" t="s">
        <v>118</v>
      </c>
      <c r="C181" s="31" t="s">
        <v>119</v>
      </c>
      <c r="D181" s="20">
        <v>7767.7999999999984</v>
      </c>
      <c r="E181" s="20">
        <v>2606.2869999999998</v>
      </c>
      <c r="F181" s="20">
        <v>2132.59566</v>
      </c>
      <c r="G181" s="20">
        <f t="shared" si="3"/>
        <v>81.825050733092723</v>
      </c>
    </row>
    <row r="182" spans="2:7">
      <c r="B182" s="30" t="s">
        <v>120</v>
      </c>
      <c r="C182" s="31" t="s">
        <v>121</v>
      </c>
      <c r="D182" s="20">
        <v>4110.5999999999995</v>
      </c>
      <c r="E182" s="20">
        <v>1699.4</v>
      </c>
      <c r="F182" s="20">
        <v>1359.8445700000004</v>
      </c>
      <c r="G182" s="20">
        <f t="shared" si="3"/>
        <v>80.019099093797834</v>
      </c>
    </row>
    <row r="183" spans="2:7">
      <c r="B183" s="30" t="s">
        <v>122</v>
      </c>
      <c r="C183" s="31" t="s">
        <v>123</v>
      </c>
      <c r="D183" s="20">
        <v>254.8</v>
      </c>
      <c r="E183" s="20">
        <v>63.2</v>
      </c>
      <c r="F183" s="20">
        <v>34.171949999999995</v>
      </c>
      <c r="G183" s="20">
        <f t="shared" si="3"/>
        <v>54.069541139240499</v>
      </c>
    </row>
    <row r="184" spans="2:7" ht="51">
      <c r="B184" s="30" t="s">
        <v>124</v>
      </c>
      <c r="C184" s="31" t="s">
        <v>125</v>
      </c>
      <c r="D184" s="20">
        <v>847.2</v>
      </c>
      <c r="E184" s="20">
        <v>0</v>
      </c>
      <c r="F184" s="20">
        <v>0</v>
      </c>
      <c r="G184" s="20">
        <f t="shared" si="3"/>
        <v>0</v>
      </c>
    </row>
    <row r="185" spans="2:7" ht="51">
      <c r="B185" s="30" t="s">
        <v>126</v>
      </c>
      <c r="C185" s="31" t="s">
        <v>127</v>
      </c>
      <c r="D185" s="20">
        <v>178.5</v>
      </c>
      <c r="E185" s="20">
        <v>48.681000000000004</v>
      </c>
      <c r="F185" s="20">
        <v>0</v>
      </c>
      <c r="G185" s="20">
        <f t="shared" si="3"/>
        <v>0</v>
      </c>
    </row>
    <row r="186" spans="2:7">
      <c r="B186" s="30" t="s">
        <v>128</v>
      </c>
      <c r="C186" s="31" t="s">
        <v>129</v>
      </c>
      <c r="D186" s="20">
        <v>436</v>
      </c>
      <c r="E186" s="20">
        <v>372</v>
      </c>
      <c r="F186" s="20">
        <v>118.15</v>
      </c>
      <c r="G186" s="20">
        <f t="shared" si="3"/>
        <v>31.760752688172044</v>
      </c>
    </row>
    <row r="187" spans="2:7" ht="38.25">
      <c r="B187" s="30" t="s">
        <v>130</v>
      </c>
      <c r="C187" s="31" t="s">
        <v>131</v>
      </c>
      <c r="D187" s="20">
        <v>320.90000000000003</v>
      </c>
      <c r="E187" s="20">
        <v>87.519000000000005</v>
      </c>
      <c r="F187" s="20">
        <v>39.800000000000004</v>
      </c>
      <c r="G187" s="20">
        <f t="shared" si="3"/>
        <v>45.475839531987347</v>
      </c>
    </row>
    <row r="188" spans="2:7">
      <c r="B188" s="30" t="s">
        <v>132</v>
      </c>
      <c r="C188" s="31" t="s">
        <v>133</v>
      </c>
      <c r="D188" s="20">
        <v>1121.5</v>
      </c>
      <c r="E188" s="20">
        <v>240</v>
      </c>
      <c r="F188" s="20">
        <v>173.50236999999998</v>
      </c>
      <c r="G188" s="20">
        <f t="shared" si="3"/>
        <v>72.292654166666665</v>
      </c>
    </row>
    <row r="189" spans="2:7" ht="25.5">
      <c r="B189" s="30" t="s">
        <v>134</v>
      </c>
      <c r="C189" s="31" t="s">
        <v>135</v>
      </c>
      <c r="D189" s="20">
        <v>1952.2000000000003</v>
      </c>
      <c r="E189" s="20">
        <v>760.95600000000013</v>
      </c>
      <c r="F189" s="20">
        <v>542.43048999999996</v>
      </c>
      <c r="G189" s="20">
        <f t="shared" si="3"/>
        <v>71.282766677705396</v>
      </c>
    </row>
    <row r="190" spans="2:7" ht="25.5">
      <c r="B190" s="30" t="s">
        <v>136</v>
      </c>
      <c r="C190" s="31" t="s">
        <v>137</v>
      </c>
      <c r="D190" s="20">
        <v>30897.967000000004</v>
      </c>
      <c r="E190" s="20">
        <v>22454.906000000003</v>
      </c>
      <c r="F190" s="20">
        <v>1284.8698100000004</v>
      </c>
      <c r="G190" s="20">
        <f t="shared" si="3"/>
        <v>5.7220003949248337</v>
      </c>
    </row>
    <row r="191" spans="2:7" ht="15">
      <c r="B191" s="28" t="s">
        <v>138</v>
      </c>
      <c r="C191" s="29" t="s">
        <v>139</v>
      </c>
      <c r="D191" s="19">
        <v>23646.3</v>
      </c>
      <c r="E191" s="19">
        <v>7989.7799999999988</v>
      </c>
      <c r="F191" s="19">
        <v>5361.2915599999997</v>
      </c>
      <c r="G191" s="19">
        <f t="shared" si="3"/>
        <v>67.101867135265309</v>
      </c>
    </row>
    <row r="192" spans="2:7">
      <c r="B192" s="30" t="s">
        <v>140</v>
      </c>
      <c r="C192" s="31" t="s">
        <v>141</v>
      </c>
      <c r="D192" s="20">
        <v>10059.9</v>
      </c>
      <c r="E192" s="20">
        <v>3571.6</v>
      </c>
      <c r="F192" s="20">
        <v>2835.0187099999998</v>
      </c>
      <c r="G192" s="20">
        <f t="shared" si="3"/>
        <v>79.376713797737708</v>
      </c>
    </row>
    <row r="193" spans="2:7">
      <c r="B193" s="30" t="s">
        <v>142</v>
      </c>
      <c r="C193" s="31" t="s">
        <v>143</v>
      </c>
      <c r="D193" s="20">
        <v>3478.8</v>
      </c>
      <c r="E193" s="20">
        <v>1231.6499999999999</v>
      </c>
      <c r="F193" s="20">
        <v>708.50738000000013</v>
      </c>
      <c r="G193" s="20">
        <f t="shared" si="3"/>
        <v>57.525058255186146</v>
      </c>
    </row>
    <row r="194" spans="2:7" ht="25.5">
      <c r="B194" s="30" t="s">
        <v>144</v>
      </c>
      <c r="C194" s="31" t="s">
        <v>145</v>
      </c>
      <c r="D194" s="20">
        <v>6377.5999999999995</v>
      </c>
      <c r="E194" s="20">
        <v>1920.73</v>
      </c>
      <c r="F194" s="20">
        <v>1267.3773699999999</v>
      </c>
      <c r="G194" s="20">
        <f t="shared" si="3"/>
        <v>65.984150297022481</v>
      </c>
    </row>
    <row r="195" spans="2:7" ht="25.5">
      <c r="B195" s="30" t="s">
        <v>146</v>
      </c>
      <c r="C195" s="31" t="s">
        <v>147</v>
      </c>
      <c r="D195" s="20">
        <v>1485</v>
      </c>
      <c r="E195" s="20">
        <v>505.8</v>
      </c>
      <c r="F195" s="20">
        <v>396.23754999999989</v>
      </c>
      <c r="G195" s="20">
        <f t="shared" si="3"/>
        <v>78.338780150256994</v>
      </c>
    </row>
    <row r="196" spans="2:7">
      <c r="B196" s="30" t="s">
        <v>148</v>
      </c>
      <c r="C196" s="31" t="s">
        <v>149</v>
      </c>
      <c r="D196" s="20">
        <v>2245</v>
      </c>
      <c r="E196" s="20">
        <v>760</v>
      </c>
      <c r="F196" s="20">
        <v>154.15055000000001</v>
      </c>
      <c r="G196" s="20">
        <f t="shared" si="3"/>
        <v>20.282967105263157</v>
      </c>
    </row>
    <row r="197" spans="2:7" ht="15">
      <c r="B197" s="28" t="s">
        <v>150</v>
      </c>
      <c r="C197" s="29" t="s">
        <v>151</v>
      </c>
      <c r="D197" s="19">
        <v>21559.699999999997</v>
      </c>
      <c r="E197" s="19">
        <v>7721.5849999999991</v>
      </c>
      <c r="F197" s="19">
        <v>5895.1179200000006</v>
      </c>
      <c r="G197" s="19">
        <f t="shared" si="3"/>
        <v>76.345956432520026</v>
      </c>
    </row>
    <row r="198" spans="2:7" ht="25.5">
      <c r="B198" s="30" t="s">
        <v>152</v>
      </c>
      <c r="C198" s="31" t="s">
        <v>153</v>
      </c>
      <c r="D198" s="20">
        <v>2397.6</v>
      </c>
      <c r="E198" s="20">
        <v>987.5</v>
      </c>
      <c r="F198" s="20">
        <v>720.88042000000007</v>
      </c>
      <c r="G198" s="20">
        <f t="shared" si="3"/>
        <v>73.000548860759494</v>
      </c>
    </row>
    <row r="199" spans="2:7" ht="25.5">
      <c r="B199" s="30" t="s">
        <v>154</v>
      </c>
      <c r="C199" s="31" t="s">
        <v>155</v>
      </c>
      <c r="D199" s="20">
        <v>403</v>
      </c>
      <c r="E199" s="20">
        <v>126.685</v>
      </c>
      <c r="F199" s="20">
        <v>92.203469999999996</v>
      </c>
      <c r="G199" s="20">
        <f t="shared" si="3"/>
        <v>72.781678967517863</v>
      </c>
    </row>
    <row r="200" spans="2:7" ht="25.5">
      <c r="B200" s="30" t="s">
        <v>156</v>
      </c>
      <c r="C200" s="31" t="s">
        <v>157</v>
      </c>
      <c r="D200" s="20">
        <v>18539.099999999995</v>
      </c>
      <c r="E200" s="20">
        <v>6607.4</v>
      </c>
      <c r="F200" s="20">
        <v>5082.0340300000007</v>
      </c>
      <c r="G200" s="20">
        <f t="shared" si="3"/>
        <v>76.914278384841253</v>
      </c>
    </row>
    <row r="201" spans="2:7">
      <c r="B201" s="30" t="s">
        <v>262</v>
      </c>
      <c r="C201" s="31" t="s">
        <v>263</v>
      </c>
      <c r="D201" s="20">
        <v>170</v>
      </c>
      <c r="E201" s="20">
        <v>0</v>
      </c>
      <c r="F201" s="20">
        <v>0</v>
      </c>
      <c r="G201" s="20">
        <f t="shared" si="3"/>
        <v>0</v>
      </c>
    </row>
    <row r="202" spans="2:7" ht="25.5">
      <c r="B202" s="30" t="s">
        <v>158</v>
      </c>
      <c r="C202" s="31" t="s">
        <v>159</v>
      </c>
      <c r="D202" s="20">
        <v>50</v>
      </c>
      <c r="E202" s="20">
        <v>0</v>
      </c>
      <c r="F202" s="20">
        <v>0</v>
      </c>
      <c r="G202" s="20">
        <f t="shared" si="3"/>
        <v>0</v>
      </c>
    </row>
    <row r="203" spans="2:7" ht="15">
      <c r="B203" s="28" t="s">
        <v>160</v>
      </c>
      <c r="C203" s="29" t="s">
        <v>161</v>
      </c>
      <c r="D203" s="19">
        <v>104863.30399999999</v>
      </c>
      <c r="E203" s="19">
        <v>33139.415000000001</v>
      </c>
      <c r="F203" s="19">
        <v>28713.777570000006</v>
      </c>
      <c r="G203" s="19">
        <f t="shared" si="3"/>
        <v>86.645396637206801</v>
      </c>
    </row>
    <row r="204" spans="2:7">
      <c r="B204" s="30" t="s">
        <v>162</v>
      </c>
      <c r="C204" s="31" t="s">
        <v>163</v>
      </c>
      <c r="D204" s="20">
        <v>1000</v>
      </c>
      <c r="E204" s="20">
        <v>300</v>
      </c>
      <c r="F204" s="20">
        <v>25.045650000000002</v>
      </c>
      <c r="G204" s="20">
        <f t="shared" si="3"/>
        <v>8.3485500000000012</v>
      </c>
    </row>
    <row r="205" spans="2:7" ht="38.25">
      <c r="B205" s="30" t="s">
        <v>164</v>
      </c>
      <c r="C205" s="31" t="s">
        <v>165</v>
      </c>
      <c r="D205" s="20">
        <v>42070.891000000003</v>
      </c>
      <c r="E205" s="20">
        <v>9912.3819999999996</v>
      </c>
      <c r="F205" s="20">
        <v>8958.8190800000011</v>
      </c>
      <c r="G205" s="20">
        <f t="shared" si="3"/>
        <v>90.380083011328665</v>
      </c>
    </row>
    <row r="206" spans="2:7">
      <c r="B206" s="30" t="s">
        <v>166</v>
      </c>
      <c r="C206" s="31" t="s">
        <v>167</v>
      </c>
      <c r="D206" s="20">
        <v>61620.18</v>
      </c>
      <c r="E206" s="20">
        <v>22834.799999999999</v>
      </c>
      <c r="F206" s="20">
        <v>19729.912840000001</v>
      </c>
      <c r="G206" s="20">
        <f t="shared" si="3"/>
        <v>86.402827438821447</v>
      </c>
    </row>
    <row r="207" spans="2:7">
      <c r="B207" s="30" t="s">
        <v>168</v>
      </c>
      <c r="C207" s="31" t="s">
        <v>169</v>
      </c>
      <c r="D207" s="20">
        <v>172.233</v>
      </c>
      <c r="E207" s="20">
        <v>92.233000000000004</v>
      </c>
      <c r="F207" s="20">
        <v>0</v>
      </c>
      <c r="G207" s="20">
        <f t="shared" si="3"/>
        <v>0</v>
      </c>
    </row>
    <row r="208" spans="2:7" ht="15">
      <c r="B208" s="28" t="s">
        <v>170</v>
      </c>
      <c r="C208" s="29" t="s">
        <v>171</v>
      </c>
      <c r="D208" s="19">
        <v>82713.002000000037</v>
      </c>
      <c r="E208" s="19">
        <v>16878.472999999998</v>
      </c>
      <c r="F208" s="19">
        <v>9092.0249600000006</v>
      </c>
      <c r="G208" s="19">
        <f t="shared" si="3"/>
        <v>53.867580082629516</v>
      </c>
    </row>
    <row r="209" spans="2:7">
      <c r="B209" s="30" t="s">
        <v>172</v>
      </c>
      <c r="C209" s="31" t="s">
        <v>173</v>
      </c>
      <c r="D209" s="20">
        <v>260</v>
      </c>
      <c r="E209" s="20">
        <v>42</v>
      </c>
      <c r="F209" s="20">
        <v>8.0869599999999995</v>
      </c>
      <c r="G209" s="20">
        <f t="shared" ref="G209:G234" si="4">IF(E209=0,0,(F209/E209)*100)</f>
        <v>19.254666666666665</v>
      </c>
    </row>
    <row r="210" spans="2:7">
      <c r="B210" s="30" t="s">
        <v>174</v>
      </c>
      <c r="C210" s="31" t="s">
        <v>175</v>
      </c>
      <c r="D210" s="20">
        <v>500</v>
      </c>
      <c r="E210" s="20">
        <v>300</v>
      </c>
      <c r="F210" s="20">
        <v>0</v>
      </c>
      <c r="G210" s="20">
        <f t="shared" si="4"/>
        <v>0</v>
      </c>
    </row>
    <row r="211" spans="2:7">
      <c r="B211" s="30" t="s">
        <v>221</v>
      </c>
      <c r="C211" s="31" t="s">
        <v>222</v>
      </c>
      <c r="D211" s="20">
        <v>9530</v>
      </c>
      <c r="E211" s="20">
        <v>3144</v>
      </c>
      <c r="F211" s="20">
        <v>2148</v>
      </c>
      <c r="G211" s="20">
        <f t="shared" si="4"/>
        <v>68.320610687022892</v>
      </c>
    </row>
    <row r="212" spans="2:7" ht="27.75" customHeight="1">
      <c r="B212" s="30" t="s">
        <v>223</v>
      </c>
      <c r="C212" s="31" t="s">
        <v>224</v>
      </c>
      <c r="D212" s="20">
        <v>44278.400000000001</v>
      </c>
      <c r="E212" s="20">
        <v>7700</v>
      </c>
      <c r="F212" s="20">
        <v>5119.3130000000001</v>
      </c>
      <c r="G212" s="20">
        <f t="shared" si="4"/>
        <v>66.484584415584408</v>
      </c>
    </row>
    <row r="213" spans="2:7" ht="25.5">
      <c r="B213" s="30" t="s">
        <v>176</v>
      </c>
      <c r="C213" s="31" t="s">
        <v>177</v>
      </c>
      <c r="D213" s="20">
        <v>24519</v>
      </c>
      <c r="E213" s="20">
        <v>4441.1000000000004</v>
      </c>
      <c r="F213" s="20">
        <v>1148.828</v>
      </c>
      <c r="G213" s="20">
        <f t="shared" si="4"/>
        <v>25.868095742045888</v>
      </c>
    </row>
    <row r="214" spans="2:7">
      <c r="B214" s="30" t="s">
        <v>178</v>
      </c>
      <c r="C214" s="31" t="s">
        <v>179</v>
      </c>
      <c r="D214" s="20">
        <v>956.30000000000007</v>
      </c>
      <c r="E214" s="20">
        <v>242.47800000000001</v>
      </c>
      <c r="F214" s="20">
        <v>94.131</v>
      </c>
      <c r="G214" s="20">
        <f t="shared" si="4"/>
        <v>38.820429069853759</v>
      </c>
    </row>
    <row r="215" spans="2:7">
      <c r="B215" s="30" t="s">
        <v>180</v>
      </c>
      <c r="C215" s="31" t="s">
        <v>181</v>
      </c>
      <c r="D215" s="20">
        <v>316</v>
      </c>
      <c r="E215" s="20">
        <v>70.599999999999994</v>
      </c>
      <c r="F215" s="20">
        <v>0.63600000000000001</v>
      </c>
      <c r="G215" s="20">
        <f t="shared" si="4"/>
        <v>0.90084985835694065</v>
      </c>
    </row>
    <row r="216" spans="2:7">
      <c r="B216" s="30" t="s">
        <v>182</v>
      </c>
      <c r="C216" s="31" t="s">
        <v>183</v>
      </c>
      <c r="D216" s="20">
        <v>469</v>
      </c>
      <c r="E216" s="20">
        <v>125</v>
      </c>
      <c r="F216" s="20">
        <v>0</v>
      </c>
      <c r="G216" s="20">
        <f t="shared" si="4"/>
        <v>0</v>
      </c>
    </row>
    <row r="217" spans="2:7" ht="25.5">
      <c r="B217" s="30" t="s">
        <v>184</v>
      </c>
      <c r="C217" s="31" t="s">
        <v>185</v>
      </c>
      <c r="D217" s="20">
        <v>209.1</v>
      </c>
      <c r="E217" s="20">
        <v>58.800000000000004</v>
      </c>
      <c r="F217" s="20">
        <v>58.800000000000004</v>
      </c>
      <c r="G217" s="20">
        <f t="shared" si="4"/>
        <v>100</v>
      </c>
    </row>
    <row r="218" spans="2:7">
      <c r="B218" s="30" t="s">
        <v>186</v>
      </c>
      <c r="C218" s="31" t="s">
        <v>187</v>
      </c>
      <c r="D218" s="20">
        <v>1675.2020000000002</v>
      </c>
      <c r="E218" s="20">
        <v>754.49500000000012</v>
      </c>
      <c r="F218" s="20">
        <v>514.23</v>
      </c>
      <c r="G218" s="20">
        <f t="shared" si="4"/>
        <v>68.155521242685495</v>
      </c>
    </row>
    <row r="219" spans="2:7" ht="15">
      <c r="B219" s="28" t="s">
        <v>188</v>
      </c>
      <c r="C219" s="29" t="s">
        <v>189</v>
      </c>
      <c r="D219" s="19">
        <v>9731.3449999999993</v>
      </c>
      <c r="E219" s="19">
        <v>2407.58</v>
      </c>
      <c r="F219" s="19">
        <v>1020.7809100000001</v>
      </c>
      <c r="G219" s="19">
        <f t="shared" si="4"/>
        <v>42.398628913680966</v>
      </c>
    </row>
    <row r="220" spans="2:7" ht="25.5">
      <c r="B220" s="30" t="s">
        <v>190</v>
      </c>
      <c r="C220" s="31" t="s">
        <v>191</v>
      </c>
      <c r="D220" s="20">
        <v>270</v>
      </c>
      <c r="E220" s="20">
        <v>112.6</v>
      </c>
      <c r="F220" s="20">
        <v>14.54162</v>
      </c>
      <c r="G220" s="20">
        <f t="shared" si="4"/>
        <v>12.914404973357016</v>
      </c>
    </row>
    <row r="221" spans="2:7">
      <c r="B221" s="30" t="s">
        <v>192</v>
      </c>
      <c r="C221" s="31" t="s">
        <v>193</v>
      </c>
      <c r="D221" s="20">
        <v>1755.345</v>
      </c>
      <c r="E221" s="20">
        <v>583.80000000000007</v>
      </c>
      <c r="F221" s="20">
        <v>498.75803999999999</v>
      </c>
      <c r="G221" s="20">
        <f t="shared" si="4"/>
        <v>85.433031860226095</v>
      </c>
    </row>
    <row r="222" spans="2:7" ht="25.5">
      <c r="B222" s="30" t="s">
        <v>194</v>
      </c>
      <c r="C222" s="31" t="s">
        <v>195</v>
      </c>
      <c r="D222" s="20">
        <v>1091</v>
      </c>
      <c r="E222" s="20">
        <v>281</v>
      </c>
      <c r="F222" s="20">
        <v>179.96510000000001</v>
      </c>
      <c r="G222" s="20">
        <f t="shared" si="4"/>
        <v>64.044519572953746</v>
      </c>
    </row>
    <row r="223" spans="2:7">
      <c r="B223" s="30" t="s">
        <v>196</v>
      </c>
      <c r="C223" s="31" t="s">
        <v>197</v>
      </c>
      <c r="D223" s="20">
        <v>700</v>
      </c>
      <c r="E223" s="20">
        <v>0</v>
      </c>
      <c r="F223" s="20">
        <v>0</v>
      </c>
      <c r="G223" s="20">
        <f t="shared" si="4"/>
        <v>0</v>
      </c>
    </row>
    <row r="224" spans="2:7">
      <c r="B224" s="30" t="s">
        <v>198</v>
      </c>
      <c r="C224" s="31" t="s">
        <v>199</v>
      </c>
      <c r="D224" s="20">
        <v>1800</v>
      </c>
      <c r="E224" s="20">
        <v>600</v>
      </c>
      <c r="F224" s="20">
        <v>302.51870000000002</v>
      </c>
      <c r="G224" s="20">
        <f t="shared" si="4"/>
        <v>50.419783333333335</v>
      </c>
    </row>
    <row r="225" spans="2:7">
      <c r="B225" s="30" t="s">
        <v>200</v>
      </c>
      <c r="C225" s="31" t="s">
        <v>201</v>
      </c>
      <c r="D225" s="20">
        <v>265.59999999999997</v>
      </c>
      <c r="E225" s="20">
        <v>44.7</v>
      </c>
      <c r="F225" s="20">
        <v>24.997450000000001</v>
      </c>
      <c r="G225" s="20">
        <f t="shared" si="4"/>
        <v>55.922706935123045</v>
      </c>
    </row>
    <row r="226" spans="2:7">
      <c r="B226" s="30" t="s">
        <v>202</v>
      </c>
      <c r="C226" s="31" t="s">
        <v>203</v>
      </c>
      <c r="D226" s="20">
        <v>3849.4</v>
      </c>
      <c r="E226" s="20">
        <v>785.48</v>
      </c>
      <c r="F226" s="20">
        <v>0</v>
      </c>
      <c r="G226" s="20">
        <f t="shared" si="4"/>
        <v>0</v>
      </c>
    </row>
    <row r="227" spans="2:7" ht="15">
      <c r="B227" s="28" t="s">
        <v>204</v>
      </c>
      <c r="C227" s="29" t="s">
        <v>205</v>
      </c>
      <c r="D227" s="19">
        <v>749749</v>
      </c>
      <c r="E227" s="19">
        <v>319154.21013999998</v>
      </c>
      <c r="F227" s="19">
        <v>249566.16512000002</v>
      </c>
      <c r="G227" s="19">
        <f t="shared" si="4"/>
        <v>78.196106205374988</v>
      </c>
    </row>
    <row r="228" spans="2:7" ht="18.75" customHeight="1">
      <c r="B228" s="30" t="s">
        <v>206</v>
      </c>
      <c r="C228" s="31" t="s">
        <v>207</v>
      </c>
      <c r="D228" s="20">
        <v>65976.2</v>
      </c>
      <c r="E228" s="20">
        <v>21992</v>
      </c>
      <c r="F228" s="20">
        <v>18326.666659999999</v>
      </c>
      <c r="G228" s="20">
        <f t="shared" si="4"/>
        <v>83.333333303019273</v>
      </c>
    </row>
    <row r="229" spans="2:7" ht="63.75">
      <c r="B229" s="30" t="s">
        <v>208</v>
      </c>
      <c r="C229" s="31" t="s">
        <v>40</v>
      </c>
      <c r="D229" s="20">
        <v>290823.2</v>
      </c>
      <c r="E229" s="20">
        <v>181101.91013999999</v>
      </c>
      <c r="F229" s="20">
        <v>128339.17069</v>
      </c>
      <c r="G229" s="20">
        <f t="shared" si="4"/>
        <v>70.865718970489041</v>
      </c>
    </row>
    <row r="230" spans="2:7" ht="51">
      <c r="B230" s="30" t="s">
        <v>209</v>
      </c>
      <c r="C230" s="31" t="s">
        <v>41</v>
      </c>
      <c r="D230" s="20">
        <v>1927.4</v>
      </c>
      <c r="E230" s="20">
        <v>642.4</v>
      </c>
      <c r="F230" s="20">
        <v>575.72401000000002</v>
      </c>
      <c r="G230" s="20">
        <f t="shared" si="4"/>
        <v>89.620798567870494</v>
      </c>
    </row>
    <row r="231" spans="2:7" ht="68.25" customHeight="1">
      <c r="B231" s="30" t="s">
        <v>210</v>
      </c>
      <c r="C231" s="31" t="s">
        <v>211</v>
      </c>
      <c r="D231" s="20">
        <v>314842.90000000002</v>
      </c>
      <c r="E231" s="20">
        <v>90105.7</v>
      </c>
      <c r="F231" s="20">
        <v>80377.745010000013</v>
      </c>
      <c r="G231" s="20">
        <f t="shared" si="4"/>
        <v>89.203840611637247</v>
      </c>
    </row>
    <row r="232" spans="2:7" ht="63.75">
      <c r="B232" s="30" t="s">
        <v>212</v>
      </c>
      <c r="C232" s="31" t="s">
        <v>42</v>
      </c>
      <c r="D232" s="20">
        <v>4589.7</v>
      </c>
      <c r="E232" s="20">
        <v>1449</v>
      </c>
      <c r="F232" s="20">
        <v>1247.4985800000002</v>
      </c>
      <c r="G232" s="20">
        <f t="shared" si="4"/>
        <v>86.093759834368541</v>
      </c>
    </row>
    <row r="233" spans="2:7">
      <c r="B233" s="30" t="s">
        <v>213</v>
      </c>
      <c r="C233" s="31" t="s">
        <v>214</v>
      </c>
      <c r="D233" s="20">
        <v>71589.600000000006</v>
      </c>
      <c r="E233" s="20">
        <v>23863.200000000001</v>
      </c>
      <c r="F233" s="20">
        <v>20699.360170000004</v>
      </c>
      <c r="G233" s="20">
        <f t="shared" si="4"/>
        <v>86.741762085554342</v>
      </c>
    </row>
    <row r="234" spans="2:7" ht="15">
      <c r="B234" s="28" t="s">
        <v>215</v>
      </c>
      <c r="C234" s="29" t="s">
        <v>216</v>
      </c>
      <c r="D234" s="19">
        <v>2271206.4575699982</v>
      </c>
      <c r="E234" s="19">
        <v>854652.16665999999</v>
      </c>
      <c r="F234" s="19">
        <v>695513.67647000018</v>
      </c>
      <c r="G234" s="19">
        <f t="shared" si="4"/>
        <v>81.379735944282857</v>
      </c>
    </row>
    <row r="235" spans="2:7" s="32" customFormat="1" ht="9.75" customHeight="1">
      <c r="B235" s="33"/>
      <c r="C235" s="34"/>
      <c r="D235" s="35"/>
      <c r="E235" s="35"/>
      <c r="F235" s="35"/>
      <c r="G235" s="35"/>
    </row>
    <row r="236" spans="2:7" ht="10.5" customHeight="1">
      <c r="B236" s="36" t="s">
        <v>264</v>
      </c>
      <c r="C236" s="37"/>
      <c r="D236" s="37"/>
      <c r="E236" s="37"/>
      <c r="F236" s="37"/>
      <c r="G236" s="37"/>
    </row>
    <row r="237" spans="2:7">
      <c r="G237" s="7" t="s">
        <v>45</v>
      </c>
    </row>
    <row r="238" spans="2:7" ht="63.75">
      <c r="B238" s="14" t="s">
        <v>0</v>
      </c>
      <c r="C238" s="14" t="s">
        <v>47</v>
      </c>
      <c r="D238" s="14" t="s">
        <v>48</v>
      </c>
      <c r="E238" s="14" t="s">
        <v>49</v>
      </c>
      <c r="F238" s="14" t="s">
        <v>50</v>
      </c>
      <c r="G238" s="14" t="s">
        <v>51</v>
      </c>
    </row>
    <row r="239" spans="2:7" ht="15">
      <c r="B239" s="28" t="s">
        <v>52</v>
      </c>
      <c r="C239" s="29" t="s">
        <v>53</v>
      </c>
      <c r="D239" s="19">
        <v>1348.7</v>
      </c>
      <c r="E239" s="19">
        <v>430.94</v>
      </c>
      <c r="F239" s="19">
        <v>12.3</v>
      </c>
      <c r="G239" s="19">
        <f t="shared" ref="G239:G302" si="5">IF(E239=0,0,(F239/E239)*100)</f>
        <v>2.8542256462616606</v>
      </c>
    </row>
    <row r="240" spans="2:7">
      <c r="B240" s="30" t="s">
        <v>58</v>
      </c>
      <c r="C240" s="31" t="s">
        <v>59</v>
      </c>
      <c r="D240" s="20">
        <v>1348.7</v>
      </c>
      <c r="E240" s="20">
        <v>430.94</v>
      </c>
      <c r="F240" s="20">
        <v>12.3</v>
      </c>
      <c r="G240" s="20">
        <f t="shared" si="5"/>
        <v>2.8542256462616606</v>
      </c>
    </row>
    <row r="241" spans="2:7" ht="15">
      <c r="B241" s="28" t="s">
        <v>60</v>
      </c>
      <c r="C241" s="29" t="s">
        <v>61</v>
      </c>
      <c r="D241" s="19">
        <v>43052.383000000009</v>
      </c>
      <c r="E241" s="19">
        <v>5429.5599999999995</v>
      </c>
      <c r="F241" s="19">
        <v>3412.3692200000005</v>
      </c>
      <c r="G241" s="19">
        <f t="shared" si="5"/>
        <v>62.847988050597117</v>
      </c>
    </row>
    <row r="242" spans="2:7">
      <c r="B242" s="30" t="s">
        <v>62</v>
      </c>
      <c r="C242" s="31" t="s">
        <v>63</v>
      </c>
      <c r="D242" s="20">
        <v>8420</v>
      </c>
      <c r="E242" s="20">
        <v>921.7</v>
      </c>
      <c r="F242" s="20">
        <v>483.50549999999998</v>
      </c>
      <c r="G242" s="20">
        <f t="shared" si="5"/>
        <v>52.458012368449602</v>
      </c>
    </row>
    <row r="243" spans="2:7" ht="51">
      <c r="B243" s="30" t="s">
        <v>64</v>
      </c>
      <c r="C243" s="31" t="s">
        <v>65</v>
      </c>
      <c r="D243" s="20">
        <v>29228.65</v>
      </c>
      <c r="E243" s="20">
        <v>2885.0950000000003</v>
      </c>
      <c r="F243" s="20">
        <v>2177.12572</v>
      </c>
      <c r="G243" s="20">
        <f t="shared" si="5"/>
        <v>75.46114495363237</v>
      </c>
    </row>
    <row r="244" spans="2:7" ht="38.25">
      <c r="B244" s="30" t="s">
        <v>68</v>
      </c>
      <c r="C244" s="31" t="s">
        <v>69</v>
      </c>
      <c r="D244" s="20">
        <v>1023.9929999999999</v>
      </c>
      <c r="E244" s="20">
        <v>163</v>
      </c>
      <c r="F244" s="20">
        <v>0</v>
      </c>
      <c r="G244" s="20">
        <f t="shared" si="5"/>
        <v>0</v>
      </c>
    </row>
    <row r="245" spans="2:7" ht="51">
      <c r="B245" s="30" t="s">
        <v>71</v>
      </c>
      <c r="C245" s="31" t="s">
        <v>72</v>
      </c>
      <c r="D245" s="20">
        <v>607.99800000000005</v>
      </c>
      <c r="E245" s="20">
        <v>105.07000000000001</v>
      </c>
      <c r="F245" s="20">
        <v>3.9</v>
      </c>
      <c r="G245" s="20">
        <f t="shared" si="5"/>
        <v>3.7118111735033787</v>
      </c>
    </row>
    <row r="246" spans="2:7" ht="25.5">
      <c r="B246" s="30" t="s">
        <v>73</v>
      </c>
      <c r="C246" s="31" t="s">
        <v>74</v>
      </c>
      <c r="D246" s="20">
        <v>600</v>
      </c>
      <c r="E246" s="20">
        <v>75</v>
      </c>
      <c r="F246" s="20">
        <v>0</v>
      </c>
      <c r="G246" s="20">
        <f t="shared" si="5"/>
        <v>0</v>
      </c>
    </row>
    <row r="247" spans="2:7" ht="38.25">
      <c r="B247" s="30" t="s">
        <v>75</v>
      </c>
      <c r="C247" s="31" t="s">
        <v>76</v>
      </c>
      <c r="D247" s="20">
        <v>1334.057</v>
      </c>
      <c r="E247" s="20">
        <v>231.857</v>
      </c>
      <c r="F247" s="20">
        <v>0</v>
      </c>
      <c r="G247" s="20">
        <f t="shared" si="5"/>
        <v>0</v>
      </c>
    </row>
    <row r="248" spans="2:7" ht="20.25" customHeight="1">
      <c r="B248" s="30" t="s">
        <v>77</v>
      </c>
      <c r="C248" s="31" t="s">
        <v>78</v>
      </c>
      <c r="D248" s="20">
        <v>169.84700000000001</v>
      </c>
      <c r="E248" s="20">
        <v>0</v>
      </c>
      <c r="F248" s="20">
        <v>0</v>
      </c>
      <c r="G248" s="20">
        <f t="shared" si="5"/>
        <v>0</v>
      </c>
    </row>
    <row r="249" spans="2:7">
      <c r="B249" s="30" t="s">
        <v>79</v>
      </c>
      <c r="C249" s="31" t="s">
        <v>80</v>
      </c>
      <c r="D249" s="20">
        <v>270</v>
      </c>
      <c r="E249" s="20">
        <v>150</v>
      </c>
      <c r="F249" s="20">
        <v>0</v>
      </c>
      <c r="G249" s="20">
        <f t="shared" si="5"/>
        <v>0</v>
      </c>
    </row>
    <row r="250" spans="2:7">
      <c r="B250" s="30" t="s">
        <v>81</v>
      </c>
      <c r="C250" s="31" t="s">
        <v>82</v>
      </c>
      <c r="D250" s="20">
        <v>150</v>
      </c>
      <c r="E250" s="20">
        <v>0</v>
      </c>
      <c r="F250" s="20">
        <v>0</v>
      </c>
      <c r="G250" s="20">
        <f t="shared" si="5"/>
        <v>0</v>
      </c>
    </row>
    <row r="251" spans="2:7">
      <c r="B251" s="30" t="s">
        <v>83</v>
      </c>
      <c r="C251" s="31" t="s">
        <v>84</v>
      </c>
      <c r="D251" s="20">
        <v>747.83799999999997</v>
      </c>
      <c r="E251" s="20">
        <v>747.83799999999997</v>
      </c>
      <c r="F251" s="20">
        <v>747.83799999999997</v>
      </c>
      <c r="G251" s="20">
        <f t="shared" si="5"/>
        <v>100</v>
      </c>
    </row>
    <row r="252" spans="2:7">
      <c r="B252" s="30" t="s">
        <v>332</v>
      </c>
      <c r="C252" s="31" t="s">
        <v>333</v>
      </c>
      <c r="D252" s="20">
        <v>500</v>
      </c>
      <c r="E252" s="20">
        <v>150</v>
      </c>
      <c r="F252" s="20">
        <v>0</v>
      </c>
      <c r="G252" s="20">
        <f t="shared" si="5"/>
        <v>0</v>
      </c>
    </row>
    <row r="253" spans="2:7" ht="15">
      <c r="B253" s="28" t="s">
        <v>85</v>
      </c>
      <c r="C253" s="29" t="s">
        <v>86</v>
      </c>
      <c r="D253" s="19">
        <v>8866.2219999999998</v>
      </c>
      <c r="E253" s="19">
        <v>3527.4870000000001</v>
      </c>
      <c r="F253" s="19">
        <v>2086</v>
      </c>
      <c r="G253" s="19">
        <f t="shared" si="5"/>
        <v>59.135582923480655</v>
      </c>
    </row>
    <row r="254" spans="2:7">
      <c r="B254" s="30" t="s">
        <v>87</v>
      </c>
      <c r="C254" s="31" t="s">
        <v>88</v>
      </c>
      <c r="D254" s="20">
        <v>1148</v>
      </c>
      <c r="E254" s="20">
        <v>578</v>
      </c>
      <c r="F254" s="20">
        <v>0</v>
      </c>
      <c r="G254" s="20">
        <f t="shared" si="5"/>
        <v>0</v>
      </c>
    </row>
    <row r="255" spans="2:7">
      <c r="B255" s="30" t="s">
        <v>89</v>
      </c>
      <c r="C255" s="31" t="s">
        <v>90</v>
      </c>
      <c r="D255" s="20">
        <v>1031</v>
      </c>
      <c r="E255" s="20">
        <v>100</v>
      </c>
      <c r="F255" s="20">
        <v>0</v>
      </c>
      <c r="G255" s="20">
        <f t="shared" si="5"/>
        <v>0</v>
      </c>
    </row>
    <row r="256" spans="2:7" ht="25.5">
      <c r="B256" s="30" t="s">
        <v>91</v>
      </c>
      <c r="C256" s="31" t="s">
        <v>92</v>
      </c>
      <c r="D256" s="20">
        <v>2086</v>
      </c>
      <c r="E256" s="20">
        <v>2086</v>
      </c>
      <c r="F256" s="20">
        <v>2086</v>
      </c>
      <c r="G256" s="20">
        <f t="shared" si="5"/>
        <v>100</v>
      </c>
    </row>
    <row r="257" spans="2:7" ht="32.25" customHeight="1">
      <c r="B257" s="30" t="s">
        <v>93</v>
      </c>
      <c r="C257" s="31" t="s">
        <v>94</v>
      </c>
      <c r="D257" s="20">
        <v>2466.1219999999998</v>
      </c>
      <c r="E257" s="20">
        <v>743.48699999999997</v>
      </c>
      <c r="F257" s="20">
        <v>0</v>
      </c>
      <c r="G257" s="20">
        <f t="shared" si="5"/>
        <v>0</v>
      </c>
    </row>
    <row r="258" spans="2:7">
      <c r="B258" s="30" t="s">
        <v>95</v>
      </c>
      <c r="C258" s="31" t="s">
        <v>96</v>
      </c>
      <c r="D258" s="20">
        <v>1200</v>
      </c>
      <c r="E258" s="20">
        <v>0</v>
      </c>
      <c r="F258" s="20">
        <v>0</v>
      </c>
      <c r="G258" s="20">
        <f t="shared" si="5"/>
        <v>0</v>
      </c>
    </row>
    <row r="259" spans="2:7" ht="25.5">
      <c r="B259" s="30" t="s">
        <v>97</v>
      </c>
      <c r="C259" s="31" t="s">
        <v>98</v>
      </c>
      <c r="D259" s="20">
        <v>915.1</v>
      </c>
      <c r="E259" s="20">
        <v>0</v>
      </c>
      <c r="F259" s="20">
        <v>0</v>
      </c>
      <c r="G259" s="20">
        <f t="shared" si="5"/>
        <v>0</v>
      </c>
    </row>
    <row r="260" spans="2:7" ht="25.5">
      <c r="B260" s="30" t="s">
        <v>99</v>
      </c>
      <c r="C260" s="31" t="s">
        <v>100</v>
      </c>
      <c r="D260" s="20">
        <v>20</v>
      </c>
      <c r="E260" s="20">
        <v>20</v>
      </c>
      <c r="F260" s="20">
        <v>0</v>
      </c>
      <c r="G260" s="20">
        <f t="shared" si="5"/>
        <v>0</v>
      </c>
    </row>
    <row r="261" spans="2:7" ht="15">
      <c r="B261" s="28" t="s">
        <v>107</v>
      </c>
      <c r="C261" s="29" t="s">
        <v>108</v>
      </c>
      <c r="D261" s="19">
        <v>1208.95</v>
      </c>
      <c r="E261" s="19">
        <v>280.5</v>
      </c>
      <c r="F261" s="19">
        <v>280.42500000000001</v>
      </c>
      <c r="G261" s="19">
        <f t="shared" si="5"/>
        <v>99.973262032085557</v>
      </c>
    </row>
    <row r="262" spans="2:7" ht="38.25">
      <c r="B262" s="30" t="s">
        <v>296</v>
      </c>
      <c r="C262" s="31" t="s">
        <v>297</v>
      </c>
      <c r="D262" s="20">
        <v>100</v>
      </c>
      <c r="E262" s="20">
        <v>0</v>
      </c>
      <c r="F262" s="20">
        <v>0</v>
      </c>
      <c r="G262" s="20">
        <f t="shared" si="5"/>
        <v>0</v>
      </c>
    </row>
    <row r="263" spans="2:7" ht="25.5">
      <c r="B263" s="30" t="s">
        <v>118</v>
      </c>
      <c r="C263" s="31" t="s">
        <v>119</v>
      </c>
      <c r="D263" s="20">
        <v>0</v>
      </c>
      <c r="E263" s="20">
        <v>0</v>
      </c>
      <c r="F263" s="20">
        <v>0</v>
      </c>
      <c r="G263" s="20">
        <f t="shared" si="5"/>
        <v>0</v>
      </c>
    </row>
    <row r="264" spans="2:7">
      <c r="B264" s="30" t="s">
        <v>120</v>
      </c>
      <c r="C264" s="31" t="s">
        <v>121</v>
      </c>
      <c r="D264" s="20">
        <v>550</v>
      </c>
      <c r="E264" s="20">
        <v>0</v>
      </c>
      <c r="F264" s="20">
        <v>0</v>
      </c>
      <c r="G264" s="20">
        <f t="shared" si="5"/>
        <v>0</v>
      </c>
    </row>
    <row r="265" spans="2:7" ht="25.5">
      <c r="B265" s="30" t="s">
        <v>136</v>
      </c>
      <c r="C265" s="31" t="s">
        <v>137</v>
      </c>
      <c r="D265" s="20">
        <v>558.95000000000005</v>
      </c>
      <c r="E265" s="20">
        <v>280.5</v>
      </c>
      <c r="F265" s="20">
        <v>280.42500000000001</v>
      </c>
      <c r="G265" s="20">
        <f t="shared" si="5"/>
        <v>99.973262032085557</v>
      </c>
    </row>
    <row r="266" spans="2:7" ht="15">
      <c r="B266" s="28" t="s">
        <v>138</v>
      </c>
      <c r="C266" s="29" t="s">
        <v>139</v>
      </c>
      <c r="D266" s="19">
        <v>303.90000000000003</v>
      </c>
      <c r="E266" s="19">
        <v>55</v>
      </c>
      <c r="F266" s="19">
        <v>55</v>
      </c>
      <c r="G266" s="19">
        <f t="shared" si="5"/>
        <v>100</v>
      </c>
    </row>
    <row r="267" spans="2:7">
      <c r="B267" s="30" t="s">
        <v>140</v>
      </c>
      <c r="C267" s="31" t="s">
        <v>141</v>
      </c>
      <c r="D267" s="20">
        <v>285.90000000000003</v>
      </c>
      <c r="E267" s="20">
        <v>55</v>
      </c>
      <c r="F267" s="20">
        <v>55</v>
      </c>
      <c r="G267" s="20">
        <f t="shared" si="5"/>
        <v>100</v>
      </c>
    </row>
    <row r="268" spans="2:7">
      <c r="B268" s="30" t="s">
        <v>142</v>
      </c>
      <c r="C268" s="31" t="s">
        <v>143</v>
      </c>
      <c r="D268" s="20">
        <v>18</v>
      </c>
      <c r="E268" s="20">
        <v>0</v>
      </c>
      <c r="F268" s="20">
        <v>0</v>
      </c>
      <c r="G268" s="20">
        <f t="shared" si="5"/>
        <v>0</v>
      </c>
    </row>
    <row r="269" spans="2:7" ht="15">
      <c r="B269" s="28" t="s">
        <v>150</v>
      </c>
      <c r="C269" s="29" t="s">
        <v>151</v>
      </c>
      <c r="D269" s="19">
        <v>1937.9</v>
      </c>
      <c r="E269" s="19">
        <v>1067.9000000000001</v>
      </c>
      <c r="F269" s="19">
        <v>730.89980000000003</v>
      </c>
      <c r="G269" s="19">
        <f t="shared" si="5"/>
        <v>68.442719355744913</v>
      </c>
    </row>
    <row r="270" spans="2:7" ht="25.5">
      <c r="B270" s="30" t="s">
        <v>154</v>
      </c>
      <c r="C270" s="31" t="s">
        <v>155</v>
      </c>
      <c r="D270" s="20">
        <v>37</v>
      </c>
      <c r="E270" s="20">
        <v>37</v>
      </c>
      <c r="F270" s="20">
        <v>0</v>
      </c>
      <c r="G270" s="20">
        <f t="shared" si="5"/>
        <v>0</v>
      </c>
    </row>
    <row r="271" spans="2:7" ht="25.5">
      <c r="B271" s="30" t="s">
        <v>156</v>
      </c>
      <c r="C271" s="31" t="s">
        <v>157</v>
      </c>
      <c r="D271" s="20">
        <v>1620.9</v>
      </c>
      <c r="E271" s="20">
        <v>880.9</v>
      </c>
      <c r="F271" s="20">
        <v>730.89980000000003</v>
      </c>
      <c r="G271" s="20">
        <f t="shared" si="5"/>
        <v>82.97193779089568</v>
      </c>
    </row>
    <row r="272" spans="2:7">
      <c r="B272" s="30" t="s">
        <v>262</v>
      </c>
      <c r="C272" s="31" t="s">
        <v>263</v>
      </c>
      <c r="D272" s="20">
        <v>280</v>
      </c>
      <c r="E272" s="20">
        <v>150</v>
      </c>
      <c r="F272" s="20">
        <v>0</v>
      </c>
      <c r="G272" s="20">
        <f t="shared" si="5"/>
        <v>0</v>
      </c>
    </row>
    <row r="273" spans="2:7" ht="15">
      <c r="B273" s="28" t="s">
        <v>160</v>
      </c>
      <c r="C273" s="29" t="s">
        <v>161</v>
      </c>
      <c r="D273" s="19">
        <v>51611.334999999999</v>
      </c>
      <c r="E273" s="19">
        <v>9266.5</v>
      </c>
      <c r="F273" s="19">
        <v>8732.9891900000002</v>
      </c>
      <c r="G273" s="19">
        <f t="shared" si="5"/>
        <v>94.242585550099818</v>
      </c>
    </row>
    <row r="274" spans="2:7">
      <c r="B274" s="30" t="s">
        <v>162</v>
      </c>
      <c r="C274" s="31" t="s">
        <v>163</v>
      </c>
      <c r="D274" s="20">
        <v>39318</v>
      </c>
      <c r="E274" s="20">
        <v>7342</v>
      </c>
      <c r="F274" s="20">
        <v>7342</v>
      </c>
      <c r="G274" s="20">
        <f t="shared" si="5"/>
        <v>100</v>
      </c>
    </row>
    <row r="275" spans="2:7" ht="25.5">
      <c r="B275" s="30" t="s">
        <v>298</v>
      </c>
      <c r="C275" s="31" t="s">
        <v>299</v>
      </c>
      <c r="D275" s="20">
        <v>1000</v>
      </c>
      <c r="E275" s="20">
        <v>0</v>
      </c>
      <c r="F275" s="20">
        <v>0</v>
      </c>
      <c r="G275" s="20">
        <f t="shared" si="5"/>
        <v>0</v>
      </c>
    </row>
    <row r="276" spans="2:7" ht="38.25">
      <c r="B276" s="30" t="s">
        <v>164</v>
      </c>
      <c r="C276" s="31" t="s">
        <v>165</v>
      </c>
      <c r="D276" s="20">
        <v>79.5</v>
      </c>
      <c r="E276" s="20">
        <v>79.5</v>
      </c>
      <c r="F276" s="20">
        <v>79.281790000000001</v>
      </c>
      <c r="G276" s="20">
        <f t="shared" si="5"/>
        <v>99.725522012578622</v>
      </c>
    </row>
    <row r="277" spans="2:7">
      <c r="B277" s="30" t="s">
        <v>166</v>
      </c>
      <c r="C277" s="31" t="s">
        <v>167</v>
      </c>
      <c r="D277" s="20">
        <v>11213.835000000001</v>
      </c>
      <c r="E277" s="20">
        <v>1845</v>
      </c>
      <c r="F277" s="20">
        <v>1311.7074</v>
      </c>
      <c r="G277" s="20">
        <f t="shared" si="5"/>
        <v>71.095252032520335</v>
      </c>
    </row>
    <row r="278" spans="2:7" ht="15">
      <c r="B278" s="28" t="s">
        <v>170</v>
      </c>
      <c r="C278" s="29" t="s">
        <v>171</v>
      </c>
      <c r="D278" s="19">
        <v>279970.08531000005</v>
      </c>
      <c r="E278" s="19">
        <v>127210.61452</v>
      </c>
      <c r="F278" s="19">
        <v>86280.367079999996</v>
      </c>
      <c r="G278" s="19">
        <f t="shared" si="5"/>
        <v>67.824817453762904</v>
      </c>
    </row>
    <row r="279" spans="2:7">
      <c r="B279" s="30" t="s">
        <v>172</v>
      </c>
      <c r="C279" s="31" t="s">
        <v>173</v>
      </c>
      <c r="D279" s="20">
        <v>480</v>
      </c>
      <c r="E279" s="20">
        <v>480</v>
      </c>
      <c r="F279" s="20">
        <v>0</v>
      </c>
      <c r="G279" s="20">
        <f t="shared" si="5"/>
        <v>0</v>
      </c>
    </row>
    <row r="280" spans="2:7">
      <c r="B280" s="30" t="s">
        <v>300</v>
      </c>
      <c r="C280" s="31" t="s">
        <v>301</v>
      </c>
      <c r="D280" s="20">
        <v>26399</v>
      </c>
      <c r="E280" s="20">
        <v>10474.436999999998</v>
      </c>
      <c r="F280" s="20">
        <v>6573.9556499999999</v>
      </c>
      <c r="G280" s="20">
        <f t="shared" si="5"/>
        <v>62.76189975652153</v>
      </c>
    </row>
    <row r="281" spans="2:7">
      <c r="B281" s="30" t="s">
        <v>302</v>
      </c>
      <c r="C281" s="31" t="s">
        <v>303</v>
      </c>
      <c r="D281" s="20">
        <v>300</v>
      </c>
      <c r="E281" s="20">
        <v>0</v>
      </c>
      <c r="F281" s="20">
        <v>0</v>
      </c>
      <c r="G281" s="20">
        <f t="shared" si="5"/>
        <v>0</v>
      </c>
    </row>
    <row r="282" spans="2:7">
      <c r="B282" s="30" t="s">
        <v>304</v>
      </c>
      <c r="C282" s="31" t="s">
        <v>305</v>
      </c>
      <c r="D282" s="20">
        <v>973.80000000000007</v>
      </c>
      <c r="E282" s="20">
        <v>383.8</v>
      </c>
      <c r="F282" s="20">
        <v>337.71944999999999</v>
      </c>
      <c r="G282" s="20">
        <f t="shared" si="5"/>
        <v>87.993603439291292</v>
      </c>
    </row>
    <row r="283" spans="2:7" ht="25.5">
      <c r="B283" s="30" t="s">
        <v>306</v>
      </c>
      <c r="C283" s="31" t="s">
        <v>307</v>
      </c>
      <c r="D283" s="20">
        <v>1000</v>
      </c>
      <c r="E283" s="20">
        <v>300</v>
      </c>
      <c r="F283" s="20">
        <v>0</v>
      </c>
      <c r="G283" s="20">
        <f t="shared" si="5"/>
        <v>0</v>
      </c>
    </row>
    <row r="284" spans="2:7">
      <c r="B284" s="30" t="s">
        <v>308</v>
      </c>
      <c r="C284" s="31" t="s">
        <v>309</v>
      </c>
      <c r="D284" s="20">
        <v>50500</v>
      </c>
      <c r="E284" s="20">
        <v>25611.458999999999</v>
      </c>
      <c r="F284" s="20">
        <v>18030</v>
      </c>
      <c r="G284" s="20">
        <f t="shared" si="5"/>
        <v>70.398176066424028</v>
      </c>
    </row>
    <row r="285" spans="2:7">
      <c r="B285" s="30" t="s">
        <v>174</v>
      </c>
      <c r="C285" s="31" t="s">
        <v>175</v>
      </c>
      <c r="D285" s="20">
        <v>7170.3799999999992</v>
      </c>
      <c r="E285" s="20">
        <v>255</v>
      </c>
      <c r="F285" s="20">
        <v>50</v>
      </c>
      <c r="G285" s="20">
        <f t="shared" si="5"/>
        <v>19.607843137254903</v>
      </c>
    </row>
    <row r="286" spans="2:7" ht="32.25" customHeight="1">
      <c r="B286" s="30" t="s">
        <v>310</v>
      </c>
      <c r="C286" s="31" t="s">
        <v>311</v>
      </c>
      <c r="D286" s="20">
        <v>1142.6000000000001</v>
      </c>
      <c r="E286" s="20">
        <v>250</v>
      </c>
      <c r="F286" s="20">
        <v>0</v>
      </c>
      <c r="G286" s="20">
        <f t="shared" si="5"/>
        <v>0</v>
      </c>
    </row>
    <row r="287" spans="2:7" ht="38.25">
      <c r="B287" s="30" t="s">
        <v>312</v>
      </c>
      <c r="C287" s="31" t="s">
        <v>313</v>
      </c>
      <c r="D287" s="20">
        <v>88473.896630000003</v>
      </c>
      <c r="E287" s="20">
        <v>60829.788840000001</v>
      </c>
      <c r="F287" s="20">
        <v>36278.009549999995</v>
      </c>
      <c r="G287" s="20">
        <f t="shared" si="5"/>
        <v>59.638559070822502</v>
      </c>
    </row>
    <row r="288" spans="2:7" ht="25.5">
      <c r="B288" s="30" t="s">
        <v>314</v>
      </c>
      <c r="C288" s="31" t="s">
        <v>315</v>
      </c>
      <c r="D288" s="20">
        <v>13787</v>
      </c>
      <c r="E288" s="20">
        <v>7787</v>
      </c>
      <c r="F288" s="20">
        <v>7750.9615700000004</v>
      </c>
      <c r="G288" s="20">
        <f t="shared" si="5"/>
        <v>99.537197508668299</v>
      </c>
    </row>
    <row r="289" spans="2:7">
      <c r="B289" s="30" t="s">
        <v>316</v>
      </c>
      <c r="C289" s="31" t="s">
        <v>317</v>
      </c>
      <c r="D289" s="20">
        <v>13925</v>
      </c>
      <c r="E289" s="20">
        <v>0</v>
      </c>
      <c r="F289" s="20">
        <v>0</v>
      </c>
      <c r="G289" s="20">
        <f t="shared" si="5"/>
        <v>0</v>
      </c>
    </row>
    <row r="290" spans="2:7" ht="25.5">
      <c r="B290" s="30" t="s">
        <v>176</v>
      </c>
      <c r="C290" s="31" t="s">
        <v>177</v>
      </c>
      <c r="D290" s="20">
        <v>57266.9</v>
      </c>
      <c r="E290" s="20">
        <v>17800.021000000001</v>
      </c>
      <c r="F290" s="20">
        <v>16426.61218</v>
      </c>
      <c r="G290" s="20">
        <f t="shared" si="5"/>
        <v>92.284229215235186</v>
      </c>
    </row>
    <row r="291" spans="2:7">
      <c r="B291" s="30" t="s">
        <v>178</v>
      </c>
      <c r="C291" s="31" t="s">
        <v>179</v>
      </c>
      <c r="D291" s="20">
        <v>1500.7</v>
      </c>
      <c r="E291" s="20">
        <v>303</v>
      </c>
      <c r="F291" s="20">
        <v>94</v>
      </c>
      <c r="G291" s="20">
        <f t="shared" si="5"/>
        <v>31.023102310231021</v>
      </c>
    </row>
    <row r="292" spans="2:7">
      <c r="B292" s="30" t="s">
        <v>182</v>
      </c>
      <c r="C292" s="31" t="s">
        <v>183</v>
      </c>
      <c r="D292" s="20">
        <v>12388.433680000002</v>
      </c>
      <c r="E292" s="20">
        <v>939.10868000000005</v>
      </c>
      <c r="F292" s="20">
        <v>539.10868000000005</v>
      </c>
      <c r="G292" s="20">
        <f t="shared" si="5"/>
        <v>57.406420735031439</v>
      </c>
    </row>
    <row r="293" spans="2:7">
      <c r="B293" s="30" t="s">
        <v>318</v>
      </c>
      <c r="C293" s="31" t="s">
        <v>319</v>
      </c>
      <c r="D293" s="20">
        <v>1000</v>
      </c>
      <c r="E293" s="20">
        <v>1000</v>
      </c>
      <c r="F293" s="20">
        <v>0</v>
      </c>
      <c r="G293" s="20">
        <f t="shared" si="5"/>
        <v>0</v>
      </c>
    </row>
    <row r="294" spans="2:7" ht="63.75">
      <c r="B294" s="30" t="s">
        <v>320</v>
      </c>
      <c r="C294" s="31" t="s">
        <v>321</v>
      </c>
      <c r="D294" s="20">
        <v>542.375</v>
      </c>
      <c r="E294" s="20">
        <v>89</v>
      </c>
      <c r="F294" s="20">
        <v>0</v>
      </c>
      <c r="G294" s="20">
        <f t="shared" si="5"/>
        <v>0</v>
      </c>
    </row>
    <row r="295" spans="2:7">
      <c r="B295" s="30" t="s">
        <v>186</v>
      </c>
      <c r="C295" s="31" t="s">
        <v>187</v>
      </c>
      <c r="D295" s="20">
        <v>3120</v>
      </c>
      <c r="E295" s="20">
        <v>708</v>
      </c>
      <c r="F295" s="20">
        <v>200</v>
      </c>
      <c r="G295" s="20">
        <f t="shared" si="5"/>
        <v>28.248587570621471</v>
      </c>
    </row>
    <row r="296" spans="2:7" ht="15">
      <c r="B296" s="28" t="s">
        <v>188</v>
      </c>
      <c r="C296" s="29" t="s">
        <v>189</v>
      </c>
      <c r="D296" s="19">
        <v>2984.6890000000003</v>
      </c>
      <c r="E296" s="19">
        <v>1426.6890000000001</v>
      </c>
      <c r="F296" s="19">
        <v>286.33526000000001</v>
      </c>
      <c r="G296" s="19">
        <f t="shared" si="5"/>
        <v>20.069914326107511</v>
      </c>
    </row>
    <row r="297" spans="2:7" ht="25.5">
      <c r="B297" s="30" t="s">
        <v>194</v>
      </c>
      <c r="C297" s="31" t="s">
        <v>195</v>
      </c>
      <c r="D297" s="20">
        <v>305</v>
      </c>
      <c r="E297" s="20">
        <v>225</v>
      </c>
      <c r="F297" s="20">
        <v>39.966000000000001</v>
      </c>
      <c r="G297" s="20">
        <f t="shared" si="5"/>
        <v>17.762666666666668</v>
      </c>
    </row>
    <row r="298" spans="2:7">
      <c r="B298" s="30" t="s">
        <v>196</v>
      </c>
      <c r="C298" s="31" t="s">
        <v>197</v>
      </c>
      <c r="D298" s="20">
        <v>1500</v>
      </c>
      <c r="E298" s="20">
        <v>750</v>
      </c>
      <c r="F298" s="20">
        <v>0</v>
      </c>
      <c r="G298" s="20">
        <f t="shared" si="5"/>
        <v>0</v>
      </c>
    </row>
    <row r="299" spans="2:7">
      <c r="B299" s="30" t="s">
        <v>322</v>
      </c>
      <c r="C299" s="31" t="s">
        <v>323</v>
      </c>
      <c r="D299" s="20">
        <v>1179.6890000000001</v>
      </c>
      <c r="E299" s="20">
        <v>451.68900000000002</v>
      </c>
      <c r="F299" s="20">
        <v>246.36926000000003</v>
      </c>
      <c r="G299" s="20">
        <f t="shared" si="5"/>
        <v>54.544002621272604</v>
      </c>
    </row>
    <row r="300" spans="2:7" ht="15">
      <c r="B300" s="28" t="s">
        <v>204</v>
      </c>
      <c r="C300" s="29" t="s">
        <v>205</v>
      </c>
      <c r="D300" s="19">
        <v>4583.2110000000002</v>
      </c>
      <c r="E300" s="19">
        <v>3533.2109999999998</v>
      </c>
      <c r="F300" s="19">
        <v>0</v>
      </c>
      <c r="G300" s="19">
        <f t="shared" si="5"/>
        <v>0</v>
      </c>
    </row>
    <row r="301" spans="2:7" ht="25.5">
      <c r="B301" s="30" t="s">
        <v>324</v>
      </c>
      <c r="C301" s="31" t="s">
        <v>325</v>
      </c>
      <c r="D301" s="20">
        <v>33.210999999999999</v>
      </c>
      <c r="E301" s="20">
        <v>33.210999999999999</v>
      </c>
      <c r="F301" s="20">
        <v>0</v>
      </c>
      <c r="G301" s="20">
        <f t="shared" si="5"/>
        <v>0</v>
      </c>
    </row>
    <row r="302" spans="2:7" ht="25.5">
      <c r="B302" s="30" t="s">
        <v>334</v>
      </c>
      <c r="C302" s="31" t="s">
        <v>335</v>
      </c>
      <c r="D302" s="20">
        <v>4550</v>
      </c>
      <c r="E302" s="20">
        <v>3500</v>
      </c>
      <c r="F302" s="20">
        <v>0</v>
      </c>
      <c r="G302" s="20">
        <f t="shared" si="5"/>
        <v>0</v>
      </c>
    </row>
    <row r="303" spans="2:7" ht="15">
      <c r="B303" s="28" t="s">
        <v>215</v>
      </c>
      <c r="C303" s="29" t="s">
        <v>216</v>
      </c>
      <c r="D303" s="19">
        <v>395867.37531000003</v>
      </c>
      <c r="E303" s="19">
        <v>152228.40152000004</v>
      </c>
      <c r="F303" s="19">
        <v>101876.68555000002</v>
      </c>
      <c r="G303" s="19">
        <f t="shared" ref="G303" si="6">IF(E303=0,0,(F303/E303)*100)</f>
        <v>66.923573086731309</v>
      </c>
    </row>
  </sheetData>
  <mergeCells count="7">
    <mergeCell ref="B236:G236"/>
    <mergeCell ref="A1:F1"/>
    <mergeCell ref="B98:F98"/>
    <mergeCell ref="B5:F5"/>
    <mergeCell ref="C3:E3"/>
    <mergeCell ref="C140:F140"/>
    <mergeCell ref="B142:G142"/>
  </mergeCells>
  <pageMargins left="0.7" right="0.17" top="0.18" bottom="0.21" header="0.17" footer="0.18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Доходи та видатки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Ardelyan_A</dc:creator>
  <cp:lastModifiedBy>ADM_Shumeyko_T</cp:lastModifiedBy>
  <cp:lastPrinted>2019-04-08T11:29:03Z</cp:lastPrinted>
  <dcterms:created xsi:type="dcterms:W3CDTF">2018-09-11T12:44:43Z</dcterms:created>
  <dcterms:modified xsi:type="dcterms:W3CDTF">2019-04-15T08:01:58Z</dcterms:modified>
</cp:coreProperties>
</file>