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10" yWindow="-60" windowWidth="15390" windowHeight="10125"/>
  </bookViews>
  <sheets>
    <sheet name="Доходи та видатки" sheetId="3" r:id="rId1"/>
  </sheets>
  <definedNames>
    <definedName name="_xlnm.Print_Area" localSheetId="0">'Доходи та видатки'!$A$1:$G$314</definedName>
  </definedNames>
  <calcPr calcId="124519"/>
</workbook>
</file>

<file path=xl/calcChain.xml><?xml version="1.0" encoding="utf-8"?>
<calcChain xmlns="http://schemas.openxmlformats.org/spreadsheetml/2006/main">
  <c r="H146" i="3"/>
  <c r="H140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H144"/>
  <c r="H138"/>
</calcChain>
</file>

<file path=xl/sharedStrings.xml><?xml version="1.0" encoding="utf-8"?>
<sst xmlns="http://schemas.openxmlformats.org/spreadsheetml/2006/main" count="487" uniqueCount="351">
  <si>
    <t>Код</t>
  </si>
  <si>
    <t>Факт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</si>
  <si>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</si>
  <si>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</si>
  <si>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</si>
  <si>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</si>
  <si>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</si>
  <si>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</si>
  <si>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</si>
  <si>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</si>
  <si>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</si>
  <si>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Внутрішні податки на товари та послуги  </t>
  </si>
  <si>
    <t>Пальне</t>
  </si>
  <si>
    <t>Акцизний податок з ввезених на митну територію України підакцизних товарів (продукції) 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</si>
  <si>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</si>
  <si>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</si>
  <si>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</si>
  <si>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</si>
  <si>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</si>
  <si>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</si>
  <si>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</si>
  <si>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</si>
  <si>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</si>
  <si>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</si>
  <si>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</si>
  <si>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</si>
  <si>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</si>
  <si>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</si>
  <si>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</si>
  <si>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</si>
  <si>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</si>
  <si>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</si>
  <si>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</si>
  <si>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</si>
  <si>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</si>
  <si>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</si>
  <si>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</si>
  <si>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</si>
  <si>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</si>
  <si>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</si>
  <si>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</si>
  <si>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</si>
  <si>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</si>
  <si>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</si>
  <si>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Всього</t>
  </si>
  <si>
    <t>тис.грн</t>
  </si>
  <si>
    <t>Загальний фонд</t>
  </si>
  <si>
    <t>Показник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</si>
  <si>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</si>
  <si>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</si>
  <si>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</si>
  <si>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% виконання на вказаний період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</si>
  <si>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</si>
  <si>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</si>
  <si>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</si>
  <si>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</si>
  <si>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</si>
  <si>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</si>
  <si>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0180</t>
  </si>
  <si>
    <t>Інша діяльність у сфері державного управління</t>
  </si>
  <si>
    <t>1000</t>
  </si>
  <si>
    <t>Освіта</t>
  </si>
  <si>
    <t>1010</t>
  </si>
  <si>
    <t>Надання дошкільної освіти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</si>
  <si>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</si>
  <si>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</si>
  <si>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1030</t>
  </si>
  <si>
    <t>Надання загальної середньої освіти вечiрнiми (змінними) школами</t>
  </si>
  <si>
    <t>1040</t>
  </si>
  <si>
    <t>Надання загальної середньої освіти загальноосвiтнiми школами-iнтернатами, загальноосвітніми санаторними школами-інтернатами</t>
  </si>
  <si>
    <t>1060</t>
  </si>
  <si>
    <t>1070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</si>
  <si>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</si>
  <si>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1090</t>
  </si>
  <si>
    <t>Надання позашкільної освіти позашкільними закладами освіти, заходи із позашкільної роботи з дітьми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</si>
  <si>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</si>
  <si>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</si>
  <si>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1110</t>
  </si>
  <si>
    <t>Підготовка кадрів професійно-технічними закладами та іншими закладами освіти</t>
  </si>
  <si>
    <t>1150</t>
  </si>
  <si>
    <t>Методичне забезпечення діяльності навчальних закладів</t>
  </si>
  <si>
    <t>1161</t>
  </si>
  <si>
    <t>Забезпечення діяльності інших закладів у сфері освіти</t>
  </si>
  <si>
    <t>1162</t>
  </si>
  <si>
    <t>Інші програми та заходи у сфері освіти</t>
  </si>
  <si>
    <t>2000</t>
  </si>
  <si>
    <t>Охорона здоров`я</t>
  </si>
  <si>
    <t>2010</t>
  </si>
  <si>
    <t>Багатопрофільна стаціонарна медична допомога населенню</t>
  </si>
  <si>
    <t>2020</t>
  </si>
  <si>
    <t>Спеціалізована стаціонарна медична допомога населенню</t>
  </si>
  <si>
    <t>2030</t>
  </si>
  <si>
    <t>Лікарсько-акушерська допомога вагітним, породіллям та новонародженим</t>
  </si>
  <si>
    <t>2080</t>
  </si>
  <si>
    <t>Амбулаторно-поліклінічна допомога населенню, крім первинної медичної допомоги</t>
  </si>
  <si>
    <t>2100</t>
  </si>
  <si>
    <t>Стоматологічна допомога населенню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</si>
  <si>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</si>
  <si>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</si>
  <si>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2113</t>
  </si>
  <si>
    <t>Первинна медична допомога населенню, що надається амбулаторно-поліклінічними закладами (відділеннями)</t>
  </si>
  <si>
    <t>2144</t>
  </si>
  <si>
    <t>Централізовані заходи з лікування хворих на цукровий та нецукровий діабет</t>
  </si>
  <si>
    <t>2146</t>
  </si>
  <si>
    <t>Відшкодування вартості лікарських засобів для лікування окремих захворювань</t>
  </si>
  <si>
    <t>2152</t>
  </si>
  <si>
    <t>Інші програми та заходи у сфері охорони здоров`я</t>
  </si>
  <si>
    <t>3000</t>
  </si>
  <si>
    <t>Соціальний захист та соціальне забезпечення</t>
  </si>
  <si>
    <t>3032</t>
  </si>
  <si>
    <t>Надання пільг окремим категоріям громадян з оплати послуг зв`язку</t>
  </si>
  <si>
    <t>3033</t>
  </si>
  <si>
    <t>Компенсаційні виплати на пільговий проїзд автомобільним транспортом окремим категоріям громадян</t>
  </si>
  <si>
    <t>3036</t>
  </si>
  <si>
    <t>Компенсаційні виплати на пільговий проїзд електротранспортом окремим категоріям громадян</t>
  </si>
  <si>
    <t>3111</t>
  </si>
  <si>
    <t>3112</t>
  </si>
  <si>
    <t>Заходи державної політики з питань дітей та їх соціального захисту</t>
  </si>
  <si>
    <t>3121</t>
  </si>
  <si>
    <t>Утримання та забезпечення діяльності центрів соціальних служб для сім`ї, дітей та молоді</t>
  </si>
  <si>
    <t>3132</t>
  </si>
  <si>
    <t>Утримання клубів для підлітків за місцем проживання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</si>
  <si>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</si>
  <si>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</si>
  <si>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</si>
  <si>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</si>
  <si>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</si>
  <si>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</si>
  <si>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3191</t>
  </si>
  <si>
    <t>Інші видатки на соціальний захист ветеранів війни та праці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</si>
  <si>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</si>
  <si>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</si>
  <si>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3210</t>
  </si>
  <si>
    <t>Організація та проведення громадських робіт</t>
  </si>
  <si>
    <t>3241</t>
  </si>
  <si>
    <t>Забезпечення діяльності інших закладів у сфері соціального захисту і соціального забезпечення</t>
  </si>
  <si>
    <t>3242</t>
  </si>
  <si>
    <t>Інші заходи у сфері соціального захисту і соціального забезпечення</t>
  </si>
  <si>
    <t>4000</t>
  </si>
  <si>
    <t>Культура i мистецтво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</si>
  <si>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</si>
  <si>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</si>
  <si>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</si>
  <si>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</si>
  <si>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</si>
  <si>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</si>
  <si>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4081</t>
  </si>
  <si>
    <t>Забезпечення діяльності інших закладів в галузі культури і мистецтва</t>
  </si>
  <si>
    <t>4082</t>
  </si>
  <si>
    <t>Інші заходи в галузі культури і мистецтва</t>
  </si>
  <si>
    <t>5000</t>
  </si>
  <si>
    <t>Фiзична культура i спорт</t>
  </si>
  <si>
    <t>5011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</si>
  <si>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</si>
  <si>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</si>
  <si>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</si>
  <si>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5031</t>
  </si>
  <si>
    <t>Утримання та навчально-тренувальна робота комунальних дитячо-юнацьких спортивних шкіл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</si>
  <si>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</si>
  <si>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</si>
  <si>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6000</t>
  </si>
  <si>
    <t>Житлово-комунальне господарство</t>
  </si>
  <si>
    <t>6011</t>
  </si>
  <si>
    <t>Експлуатація та технічне обслуговування житлового фонду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</si>
  <si>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</si>
  <si>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</si>
  <si>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</si>
  <si>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</si>
  <si>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6090</t>
  </si>
  <si>
    <t>Інша діяльність у сфері житлово-комунального господарства</t>
  </si>
  <si>
    <t>7000</t>
  </si>
  <si>
    <t>Економічна діяльність</t>
  </si>
  <si>
    <t>7130</t>
  </si>
  <si>
    <t>Здійснення заходів із землеустрою</t>
  </si>
  <si>
    <t>7340</t>
  </si>
  <si>
    <t>Проектування, реставрація та охорона пам`яток архітектури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</si>
  <si>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</si>
  <si>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</si>
  <si>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7530</t>
  </si>
  <si>
    <t>Інші заходи у сфері зв`язку, телекомунікації та інформатики</t>
  </si>
  <si>
    <t>7610</t>
  </si>
  <si>
    <t>Сприяння розвитку малого та середнього підприємництва</t>
  </si>
  <si>
    <t>7640</t>
  </si>
  <si>
    <t>Заходи з енергозбереження</t>
  </si>
  <si>
    <t>7680</t>
  </si>
  <si>
    <t>Членські внески до асоціацій органів місцевого самоврядування</t>
  </si>
  <si>
    <t>7693</t>
  </si>
  <si>
    <t>Інші заходи, пов`язані з економічною діяльністю</t>
  </si>
  <si>
    <t>8000</t>
  </si>
  <si>
    <t>Інша діяльність</t>
  </si>
  <si>
    <t>8110</t>
  </si>
  <si>
    <t>Заходи із запобігання та ліквідації надзвичайних ситуацій та наслідків стихійного лиха</t>
  </si>
  <si>
    <t>8210</t>
  </si>
  <si>
    <t>Муніципальні формування з охорони громадського порядку</t>
  </si>
  <si>
    <t>8220</t>
  </si>
  <si>
    <t>Заходи та роботи з мобілізаційної підготовки місцевого значення</t>
  </si>
  <si>
    <t>8230</t>
  </si>
  <si>
    <t>Інші заходи громадського порядку та безпеки</t>
  </si>
  <si>
    <t>8420</t>
  </si>
  <si>
    <t>Інші заходи у сфері засобів масової інформації</t>
  </si>
  <si>
    <t>8600</t>
  </si>
  <si>
    <t>Обслуговування місцевого боргу</t>
  </si>
  <si>
    <t>8700</t>
  </si>
  <si>
    <t>Резервний фонд</t>
  </si>
  <si>
    <t>9000</t>
  </si>
  <si>
    <t>Міжбюджетні трансферти</t>
  </si>
  <si>
    <t>9110</t>
  </si>
  <si>
    <t>Реверсна дотація </t>
  </si>
  <si>
    <t>9210</t>
  </si>
  <si>
    <t>9220</t>
  </si>
  <si>
    <t>9230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</si>
  <si>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</si>
  <si>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9250</t>
  </si>
  <si>
    <t>9770</t>
  </si>
  <si>
    <t>Інші субвенції з місцевого бюджету</t>
  </si>
  <si>
    <t xml:space="preserve"> </t>
  </si>
  <si>
    <t xml:space="preserve">Усього </t>
  </si>
  <si>
    <t>% викон.</t>
  </si>
  <si>
    <t>Назва</t>
  </si>
  <si>
    <t>Всього (без урахування трансфертів)</t>
  </si>
  <si>
    <t>7411</t>
  </si>
  <si>
    <t>Утримання та розвиток автотранспорту</t>
  </si>
  <si>
    <t>7421</t>
  </si>
  <si>
    <t>Утримання та розвиток наземного електротранспорту</t>
  </si>
  <si>
    <t>Субвенція з місцевого бюджету на здійснення переданих видатків у сфері освіти за рахунок коштів освітньої субвенції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</si>
  <si>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 Податковим кодексом України</t>
  </si>
  <si>
    <t>Рентна плата та плата за використання інших природних ресурсів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</si>
  <si>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</si>
  <si>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</si>
  <si>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Рентна плата за користування надрами для видобування корисних копалин місцевого значення </t>
  </si>
  <si>
    <t>Акцизний податок з вироблених в Україні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</si>
  <si>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</si>
  <si>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</si>
  <si>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</si>
  <si>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</si>
  <si>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</si>
  <si>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</si>
  <si>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</si>
  <si>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</si>
  <si>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</si>
  <si>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</si>
  <si>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</si>
  <si>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</si>
  <si>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</si>
  <si>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</si>
  <si>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</si>
  <si>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</si>
  <si>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</si>
  <si>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</si>
  <si>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</si>
  <si>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</si>
  <si>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</si>
  <si>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</si>
  <si>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бюджету,</t>
  </si>
  <si>
    <t>Забезпечення належних умов для виховання та розвитку дітей-сиріт і дітей, позбавлених батьківського піклування, в дитячих будинках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</si>
  <si>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</si>
  <si>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Рентна плата за користування надрами в цілях, не пов`язаних з видобуванням корисних копалин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</si>
  <si>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</si>
  <si>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</si>
  <si>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1120</t>
  </si>
  <si>
    <t>Підготовка кадрів вищими навчальними закладами І-ІІ рівнів акредитації (коледжами, технікумами, училищами)</t>
  </si>
  <si>
    <t>5041</t>
  </si>
  <si>
    <t>Утримання та фінансова підтримка спортивних споруд</t>
  </si>
  <si>
    <t>Спеціальний фонд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</si>
  <si>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</si>
  <si>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</si>
  <si>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за рахунок залишку коштів освітньої субвенції, що утворився на початок бюджетного періоду</t>
  </si>
  <si>
    <t xml:space="preserve"> Назва </t>
  </si>
  <si>
    <t xml:space="preserve"> Уточ.пл.</t>
  </si>
  <si>
    <t>% вик.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</si>
  <si>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</si>
  <si>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</si>
  <si>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</si>
  <si>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</si>
  <si>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</si>
  <si>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</si>
  <si>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Надходження коштів пайової участі у розвитку інфраструктури населеного пункту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</si>
  <si>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</si>
  <si>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</si>
  <si>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</si>
  <si>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додаткової (господарської) діяльності </t>
  </si>
  <si>
    <t>Плата за оренду майна бюджетних установ  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</si>
  <si>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</si>
  <si>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</si>
  <si>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</si>
  <si>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</si>
  <si>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Доходи від операцій з капіталом  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</si>
  <si>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</si>
  <si>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</si>
  <si>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</si>
  <si>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</si>
  <si>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</si>
  <si>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</si>
  <si>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</si>
  <si>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</si>
  <si>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</si>
  <si>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</si>
  <si>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6012</t>
  </si>
  <si>
    <t>Забезпечення діяльності з виробництва, транспортування, постачання теплової енергії</t>
  </si>
  <si>
    <t>7310</t>
  </si>
  <si>
    <t>Будівництво об`єктів житлово-комунального господарства</t>
  </si>
  <si>
    <t>7321</t>
  </si>
  <si>
    <t>Будівництво освітніх установ та закладів</t>
  </si>
  <si>
    <t>7323</t>
  </si>
  <si>
    <t>Будівництво установ та закладів соціальної сфери</t>
  </si>
  <si>
    <t>7325</t>
  </si>
  <si>
    <t>Будівництво споруд, установ та закладів фізичної культури і спорту</t>
  </si>
  <si>
    <t>7330</t>
  </si>
  <si>
    <t>Будівництво1 інших об`єктів комунальної власності</t>
  </si>
  <si>
    <t>7350</t>
  </si>
  <si>
    <t>Розроблення схем планування та забудови територій (містобудівної документації)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</si>
  <si>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</si>
  <si>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</si>
  <si>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7370</t>
  </si>
  <si>
    <t>Реалізація інших заходів щодо соціально-економічного розвитку територій</t>
  </si>
  <si>
    <t>7426</t>
  </si>
  <si>
    <t>Інші заходи у сфері електротранспорту</t>
  </si>
  <si>
    <t>7670</t>
  </si>
  <si>
    <t>Внески до статутного капіталу суб`єктів господарювання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</si>
  <si>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</si>
  <si>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</si>
  <si>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8340</t>
  </si>
  <si>
    <t>Природоохоронні заходи за рахунок цільових фондів</t>
  </si>
  <si>
    <t>9750</t>
  </si>
  <si>
    <t>Субвенція з місцевого бюджету на співфінансування інвестиційних проектів</t>
  </si>
  <si>
    <t>ДОХОДИ</t>
  </si>
  <si>
    <t>Надходження коштів від Державного фонду дорогоцінних металів і дорогоцінного каміння  </t>
  </si>
  <si>
    <t>Збір за забруднення навколишнього природного середовища  </t>
  </si>
  <si>
    <t>Надходження від сплати збору за забруднення навколишнього природного середовища фізичними особами  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</si>
  <si>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</si>
  <si>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1170</t>
  </si>
  <si>
    <t>Забезпечення діяльності інклюзивно-ресурсних центрів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</si>
  <si>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</si>
  <si>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</si>
  <si>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з державного бюджету місцевим бюджетам на проведення робіт, пов`язаних зі створенням і забезпеченням функціонування центрів надання адміністративних послуг, у тому числі послуг соціального характеру, в форматі `Прозорий офіс`</t>
  </si>
  <si>
    <t>Інші надходження до фондів охорони навколишнього природного середовища  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</si>
  <si>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 </t>
  </si>
  <si>
    <t>Субвенція з державного бюджету місцевим бюджетам на модернізацію та оновлення матеріально-технічної бази професійно-технічних навчальних закладів</t>
  </si>
  <si>
    <t>7322</t>
  </si>
  <si>
    <t>Будівництво медичних установ та закладів</t>
  </si>
  <si>
    <t>3035</t>
  </si>
  <si>
    <t>Компенсаційні виплати за пільговий проїзд окремих категорій громадян на залізничному транспорті</t>
  </si>
  <si>
    <t xml:space="preserve"> Уточн. план 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</si>
  <si>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</si>
  <si>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</si>
  <si>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</si>
  <si>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Оперативна інформація про надходження та використання коштів  бюджету                    міста Кропивницького за період з 01.01.2019 по 12.07.2019 р.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</si>
  <si>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5-8 пункту 1 статті 10 Закону України `Про статус ветеранів війни, гарантії їх соціального захисту`, для осіб з інва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</si>
  <si>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`Про статус ветеранів війни, га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</si>
  <si>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</t>
  </si>
  <si>
    <t>Надходження коштів від відшкодування втрат сільськогосподарського і лісогосподарського виробництва  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</si>
</sst>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"/>
  </numFmts>
  <fonts count="13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16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Border="1"/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horizontal="center" wrapText="1" shrinkToFit="1"/>
    </xf>
    <xf numFmtId="0" fontId="7" fillId="0" borderId="1" xfId="3" applyFont="1" applyBorder="1" applyAlignment="1">
      <alignment horizontal="center"/>
    </xf>
    <xf numFmtId="0" fontId="4" fillId="0" borderId="1" xfId="5" applyFont="1" applyBorder="1" applyAlignment="1">
      <alignment horizontal="center" vertical="center" wrapText="1"/>
    </xf>
    <xf numFmtId="0" fontId="0" fillId="2" borderId="1" xfId="0" applyFill="1" applyBorder="1"/>
    <xf numFmtId="0" fontId="0" fillId="0" borderId="1" xfId="0" applyBorder="1" applyAlignment="1">
      <alignment wrapText="1"/>
    </xf>
    <xf numFmtId="0" fontId="7" fillId="0" borderId="1" xfId="3" applyFont="1" applyBorder="1" applyAlignment="1">
      <alignment horizontal="center" wrapText="1"/>
    </xf>
    <xf numFmtId="0" fontId="10" fillId="0" borderId="0" xfId="0" applyFont="1"/>
    <xf numFmtId="0" fontId="0" fillId="3" borderId="0" xfId="0" applyFill="1"/>
    <xf numFmtId="0" fontId="10" fillId="3" borderId="3" xfId="0" applyFont="1" applyFill="1" applyBorder="1"/>
    <xf numFmtId="0" fontId="0" fillId="3" borderId="3" xfId="0" applyFill="1" applyBorder="1"/>
    <xf numFmtId="0" fontId="5" fillId="0" borderId="0" xfId="0" applyFont="1" applyAlignment="1">
      <alignment horizontal="center" wrapText="1" shrinkToFit="1"/>
    </xf>
    <xf numFmtId="0" fontId="10" fillId="0" borderId="0" xfId="0" applyFont="1" applyAlignment="1">
      <alignment horizontal="center" vertical="center" wrapText="1"/>
    </xf>
    <xf numFmtId="0" fontId="10" fillId="3" borderId="0" xfId="0" applyFont="1" applyFill="1"/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165" fontId="11" fillId="0" borderId="0" xfId="1" applyNumberFormat="1" applyFont="1"/>
    <xf numFmtId="165" fontId="12" fillId="0" borderId="1" xfId="0" applyNumberFormat="1" applyFont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 wrapText="1"/>
    </xf>
    <xf numFmtId="165" fontId="10" fillId="0" borderId="0" xfId="0" applyNumberFormat="1" applyFont="1"/>
    <xf numFmtId="0" fontId="11" fillId="3" borderId="3" xfId="0" applyFont="1" applyFill="1" applyBorder="1"/>
    <xf numFmtId="0" fontId="0" fillId="3" borderId="0" xfId="0" applyFill="1" applyBorder="1"/>
    <xf numFmtId="165" fontId="7" fillId="2" borderId="1" xfId="0" applyNumberFormat="1" applyFont="1" applyFill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0" fontId="7" fillId="2" borderId="1" xfId="0" quotePrefix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5" fontId="7" fillId="3" borderId="3" xfId="0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horizontal="center"/>
    </xf>
    <xf numFmtId="0" fontId="5" fillId="0" borderId="0" xfId="0" applyFont="1" applyAlignment="1">
      <alignment horizontal="center" wrapText="1" shrinkToFit="1"/>
    </xf>
    <xf numFmtId="0" fontId="8" fillId="0" borderId="0" xfId="0" applyFont="1" applyBorder="1" applyAlignment="1">
      <alignment horizontal="center" shrinkToFit="1"/>
    </xf>
    <xf numFmtId="0" fontId="8" fillId="0" borderId="0" xfId="0" applyFont="1" applyAlignment="1">
      <alignment horizontal="center" shrinkToFit="1"/>
    </xf>
    <xf numFmtId="0" fontId="8" fillId="0" borderId="0" xfId="0" applyFont="1" applyAlignment="1">
      <alignment horizontal="center"/>
    </xf>
    <xf numFmtId="0" fontId="7" fillId="3" borderId="3" xfId="0" quotePrefix="1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164" fontId="5" fillId="0" borderId="0" xfId="1" applyFont="1" applyAlignment="1">
      <alignment horizontal="center" wrapText="1" shrinkToFit="1"/>
    </xf>
    <xf numFmtId="164" fontId="5" fillId="0" borderId="0" xfId="1" applyFont="1" applyAlignment="1">
      <alignment horizontal="center" shrinkToFit="1"/>
    </xf>
    <xf numFmtId="164" fontId="0" fillId="0" borderId="0" xfId="1" applyFont="1"/>
    <xf numFmtId="164" fontId="4" fillId="0" borderId="1" xfId="1" applyFont="1" applyBorder="1" applyAlignment="1">
      <alignment horizontal="center" vertical="center" wrapText="1"/>
    </xf>
    <xf numFmtId="164" fontId="0" fillId="0" borderId="1" xfId="1" applyFont="1" applyBorder="1"/>
    <xf numFmtId="164" fontId="0" fillId="2" borderId="1" xfId="1" applyFont="1" applyFill="1" applyBorder="1"/>
    <xf numFmtId="164" fontId="0" fillId="3" borderId="0" xfId="1" applyFont="1" applyFill="1" applyBorder="1"/>
    <xf numFmtId="164" fontId="7" fillId="0" borderId="1" xfId="1" applyFont="1" applyBorder="1" applyAlignment="1">
      <alignment horizontal="center"/>
    </xf>
    <xf numFmtId="164" fontId="7" fillId="2" borderId="1" xfId="1" applyFont="1" applyFill="1" applyBorder="1" applyAlignment="1">
      <alignment vertical="center" wrapText="1"/>
    </xf>
    <xf numFmtId="164" fontId="0" fillId="0" borderId="1" xfId="1" applyFont="1" applyBorder="1" applyAlignment="1">
      <alignment vertical="center" wrapText="1"/>
    </xf>
    <xf numFmtId="164" fontId="7" fillId="3" borderId="3" xfId="1" applyFont="1" applyFill="1" applyBorder="1" applyAlignment="1">
      <alignment vertical="center" wrapText="1"/>
    </xf>
    <xf numFmtId="164" fontId="9" fillId="0" borderId="0" xfId="1" applyFont="1"/>
    <xf numFmtId="164" fontId="9" fillId="0" borderId="0" xfId="1" applyFont="1" applyAlignment="1">
      <alignment horizontal="center" vertical="center" wrapText="1"/>
    </xf>
    <xf numFmtId="164" fontId="9" fillId="3" borderId="3" xfId="1" applyFont="1" applyFill="1" applyBorder="1"/>
    <xf numFmtId="164" fontId="9" fillId="3" borderId="0" xfId="1" applyFont="1" applyFill="1"/>
  </cellXfs>
  <cellStyles count="11">
    <cellStyle name="Обычный" xfId="0" builtinId="0"/>
    <cellStyle name="Обычный 10" xfId="10"/>
    <cellStyle name="Обычный 2" xfId="2"/>
    <cellStyle name="Обычный 3" xfId="3"/>
    <cellStyle name="Обычный 4" xfId="4"/>
    <cellStyle name="Обычный 5" xfId="5"/>
    <cellStyle name="Обычный 6" xfId="6"/>
    <cellStyle name="Обычный 7" xfId="7"/>
    <cellStyle name="Обычный 8" xfId="8"/>
    <cellStyle name="Обычный 9" xfId="9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4"/>
  <sheetViews>
    <sheetView tabSelected="1" workbookViewId="0">
      <selection activeCell="G5" sqref="G5"/>
    </sheetView>
  </sheetViews>
  <sheetFormatPr defaultRowHeight="12.75"/>
  <cols>
    <col min="1" max="1" width="0.140625" customWidth="1"/>
    <col min="2" max="2" width="10.5703125" customWidth="1"/>
    <col min="3" max="3" width="49" style="6" customWidth="1"/>
    <col min="4" max="4" width="16" style="46" customWidth="1"/>
    <col min="5" max="6" width="15.42578125" style="46" customWidth="1"/>
    <col min="7" max="7" width="8.5703125" style="22" customWidth="1"/>
    <col min="8" max="8" width="15.42578125" style="55" customWidth="1"/>
    <col min="9" max="9" width="9.140625" style="15"/>
  </cols>
  <sheetData>
    <row r="1" spans="1:9" ht="37.5" customHeight="1">
      <c r="A1" s="38" t="s">
        <v>346</v>
      </c>
      <c r="B1" s="38"/>
      <c r="C1" s="38"/>
      <c r="D1" s="38"/>
      <c r="E1" s="38"/>
      <c r="F1" s="38"/>
    </row>
    <row r="2" spans="1:9" ht="5.25" customHeight="1">
      <c r="A2" s="9"/>
      <c r="B2" s="9"/>
      <c r="C2" s="19"/>
      <c r="D2" s="44"/>
      <c r="E2" s="44"/>
      <c r="F2" s="44"/>
    </row>
    <row r="3" spans="1:9" ht="15.75" customHeight="1">
      <c r="A3" s="9"/>
      <c r="B3" s="9"/>
      <c r="C3" s="38" t="s">
        <v>325</v>
      </c>
      <c r="D3" s="38"/>
      <c r="E3" s="38"/>
      <c r="F3" s="44"/>
    </row>
    <row r="4" spans="1:9" ht="6.75" customHeight="1">
      <c r="A4" s="8"/>
      <c r="B4" s="8"/>
      <c r="C4" s="19"/>
      <c r="D4" s="45"/>
      <c r="E4" s="45"/>
      <c r="F4" s="45"/>
    </row>
    <row r="5" spans="1:9" ht="13.5" customHeight="1">
      <c r="A5" s="8"/>
      <c r="B5" s="40" t="s">
        <v>46</v>
      </c>
      <c r="C5" s="40"/>
      <c r="D5" s="40"/>
      <c r="E5" s="40"/>
      <c r="F5" s="40"/>
    </row>
    <row r="6" spans="1:9">
      <c r="F6" s="46" t="s">
        <v>45</v>
      </c>
    </row>
    <row r="7" spans="1:9" s="5" customFormat="1" ht="26.25" customHeight="1">
      <c r="A7" s="3"/>
      <c r="B7" s="4" t="s">
        <v>0</v>
      </c>
      <c r="C7" s="1" t="s">
        <v>218</v>
      </c>
      <c r="D7" s="47" t="s">
        <v>342</v>
      </c>
      <c r="E7" s="47" t="s">
        <v>1</v>
      </c>
      <c r="F7" s="47" t="s">
        <v>217</v>
      </c>
      <c r="G7" s="23"/>
      <c r="H7" s="56"/>
      <c r="I7" s="20"/>
    </row>
    <row r="8" spans="1:9">
      <c r="A8" s="2"/>
      <c r="B8" s="2">
        <v>10000000</v>
      </c>
      <c r="C8" s="13" t="s">
        <v>2</v>
      </c>
      <c r="D8" s="48">
        <v>784448.63</v>
      </c>
      <c r="E8" s="48">
        <v>737656.02812999999</v>
      </c>
      <c r="F8" s="48">
        <f t="shared" ref="F8:F71" si="0">IF(D8=0,0,E8/D8*100)</f>
        <v>94.034969266247558</v>
      </c>
    </row>
    <row r="9" spans="1:9" ht="25.5">
      <c r="A9" s="2"/>
      <c r="B9" s="2">
        <v>11000000</v>
      </c>
      <c r="C9" s="13" t="s">
        <v>3</v>
      </c>
      <c r="D9" s="48">
        <v>563370.73</v>
      </c>
      <c r="E9" s="48">
        <v>508399.04956000001</v>
      </c>
      <c r="F9" s="48">
        <f t="shared" si="0"/>
        <v>90.242361288453878</v>
      </c>
    </row>
    <row r="10" spans="1:9">
      <c r="A10" s="2"/>
      <c r="B10" s="2">
        <v>11010000</v>
      </c>
      <c r="C10" s="13" t="s">
        <v>4</v>
      </c>
      <c r="D10" s="48">
        <v>562994.73</v>
      </c>
      <c r="E10" s="48">
        <v>508523.70199000003</v>
      </c>
      <c r="F10" s="48">
        <f t="shared" si="0"/>
        <v>90.324771244306319</v>
      </c>
    </row>
    <row r="11" spans="1:9" ht="34.5" customHeight="1">
      <c r="A11" s="2"/>
      <c r="B11" s="2">
        <v>11010100</v>
      </c>
      <c r="C11" s="13" t="s">
        <v>5</v>
      </c>
      <c r="D11" s="48">
        <v>456458.73</v>
      </c>
      <c r="E11" s="48">
        <v>432965.82114999997</v>
      </c>
      <c r="F11" s="48">
        <f t="shared" si="0"/>
        <v>94.853223893866584</v>
      </c>
    </row>
    <row r="12" spans="1:9" ht="48" customHeight="1">
      <c r="A12" s="2"/>
      <c r="B12" s="2">
        <v>11010200</v>
      </c>
      <c r="C12" s="13" t="s">
        <v>6</v>
      </c>
      <c r="D12" s="48">
        <v>75638.600000000006</v>
      </c>
      <c r="E12" s="48">
        <v>51561.118000000002</v>
      </c>
      <c r="F12" s="48">
        <f t="shared" si="0"/>
        <v>68.167731819467832</v>
      </c>
    </row>
    <row r="13" spans="1:9" ht="38.25">
      <c r="A13" s="2"/>
      <c r="B13" s="2">
        <v>11010400</v>
      </c>
      <c r="C13" s="13" t="s">
        <v>7</v>
      </c>
      <c r="D13" s="48">
        <v>24600</v>
      </c>
      <c r="E13" s="48">
        <v>15043.755730000001</v>
      </c>
      <c r="F13" s="48">
        <f t="shared" si="0"/>
        <v>61.153478577235774</v>
      </c>
    </row>
    <row r="14" spans="1:9" ht="25.5">
      <c r="A14" s="2"/>
      <c r="B14" s="2">
        <v>11010500</v>
      </c>
      <c r="C14" s="13" t="s">
        <v>8</v>
      </c>
      <c r="D14" s="48">
        <v>5807.4000000000005</v>
      </c>
      <c r="E14" s="48">
        <v>8953.0071100000005</v>
      </c>
      <c r="F14" s="48">
        <f t="shared" si="0"/>
        <v>154.16549764094086</v>
      </c>
    </row>
    <row r="15" spans="1:9" ht="24" customHeight="1">
      <c r="A15" s="2"/>
      <c r="B15" s="2">
        <v>11010900</v>
      </c>
      <c r="C15" s="13" t="s">
        <v>225</v>
      </c>
      <c r="D15" s="48">
        <v>490</v>
      </c>
      <c r="E15" s="48">
        <v>0</v>
      </c>
      <c r="F15" s="48">
        <f t="shared" si="0"/>
        <v>0</v>
      </c>
    </row>
    <row r="16" spans="1:9">
      <c r="A16" s="2"/>
      <c r="B16" s="2">
        <v>11020000</v>
      </c>
      <c r="C16" s="13" t="s">
        <v>9</v>
      </c>
      <c r="D16" s="48">
        <v>376</v>
      </c>
      <c r="E16" s="48">
        <v>-124.65243</v>
      </c>
      <c r="F16" s="48">
        <f t="shared" si="0"/>
        <v>-33.152242021276592</v>
      </c>
    </row>
    <row r="17" spans="1:6" ht="25.5">
      <c r="A17" s="2"/>
      <c r="B17" s="2">
        <v>11020200</v>
      </c>
      <c r="C17" s="13" t="s">
        <v>10</v>
      </c>
      <c r="D17" s="48">
        <v>376</v>
      </c>
      <c r="E17" s="48">
        <v>-124.65243</v>
      </c>
      <c r="F17" s="48">
        <f t="shared" si="0"/>
        <v>-33.152242021276592</v>
      </c>
    </row>
    <row r="18" spans="1:6" ht="25.5">
      <c r="A18" s="2"/>
      <c r="B18" s="2">
        <v>13000000</v>
      </c>
      <c r="C18" s="13" t="s">
        <v>226</v>
      </c>
      <c r="D18" s="48">
        <v>223</v>
      </c>
      <c r="E18" s="48">
        <v>61.663180000000004</v>
      </c>
      <c r="F18" s="48">
        <f t="shared" si="0"/>
        <v>27.651650224215246</v>
      </c>
    </row>
    <row r="19" spans="1:6">
      <c r="A19" s="2"/>
      <c r="B19" s="2">
        <v>13010000</v>
      </c>
      <c r="C19" s="13" t="s">
        <v>257</v>
      </c>
      <c r="D19" s="48">
        <v>0</v>
      </c>
      <c r="E19" s="48">
        <v>2.2393200000000002</v>
      </c>
      <c r="F19" s="48">
        <f t="shared" si="0"/>
        <v>0</v>
      </c>
    </row>
    <row r="20" spans="1:6" ht="51">
      <c r="A20" s="2"/>
      <c r="B20" s="2">
        <v>13010200</v>
      </c>
      <c r="C20" s="13" t="s">
        <v>258</v>
      </c>
      <c r="D20" s="48">
        <v>0</v>
      </c>
      <c r="E20" s="48">
        <v>2.2393200000000002</v>
      </c>
      <c r="F20" s="48">
        <f t="shared" si="0"/>
        <v>0</v>
      </c>
    </row>
    <row r="21" spans="1:6">
      <c r="A21" s="2"/>
      <c r="B21" s="2">
        <v>13030000</v>
      </c>
      <c r="C21" s="13" t="s">
        <v>227</v>
      </c>
      <c r="D21" s="48">
        <v>223</v>
      </c>
      <c r="E21" s="48">
        <v>59.423860000000005</v>
      </c>
      <c r="F21" s="48">
        <f t="shared" si="0"/>
        <v>26.647470852017939</v>
      </c>
    </row>
    <row r="22" spans="1:6" ht="13.5" customHeight="1">
      <c r="A22" s="2"/>
      <c r="B22" s="2">
        <v>13030100</v>
      </c>
      <c r="C22" s="13" t="s">
        <v>228</v>
      </c>
      <c r="D22" s="48">
        <v>8.5</v>
      </c>
      <c r="E22" s="48">
        <v>2.3170600000000001</v>
      </c>
      <c r="F22" s="48">
        <f t="shared" si="0"/>
        <v>27.259529411764703</v>
      </c>
    </row>
    <row r="23" spans="1:6" ht="25.5">
      <c r="A23" s="2"/>
      <c r="B23" s="2">
        <v>13030200</v>
      </c>
      <c r="C23" s="13" t="s">
        <v>229</v>
      </c>
      <c r="D23" s="48">
        <v>214.5</v>
      </c>
      <c r="E23" s="48">
        <v>57.095739999999999</v>
      </c>
      <c r="F23" s="48">
        <f t="shared" si="0"/>
        <v>26.618060606060606</v>
      </c>
    </row>
    <row r="24" spans="1:6" ht="25.5">
      <c r="A24" s="2"/>
      <c r="B24" s="2">
        <v>13030600</v>
      </c>
      <c r="C24" s="13" t="s">
        <v>256</v>
      </c>
      <c r="D24" s="48">
        <v>0</v>
      </c>
      <c r="E24" s="48">
        <v>1.106E-2</v>
      </c>
      <c r="F24" s="48">
        <f t="shared" si="0"/>
        <v>0</v>
      </c>
    </row>
    <row r="25" spans="1:6">
      <c r="A25" s="2"/>
      <c r="B25" s="2">
        <v>14000000</v>
      </c>
      <c r="C25" s="13" t="s">
        <v>11</v>
      </c>
      <c r="D25" s="48">
        <v>67253.600000000006</v>
      </c>
      <c r="E25" s="48">
        <v>57818.504229999999</v>
      </c>
      <c r="F25" s="48">
        <f t="shared" si="0"/>
        <v>85.970868815944414</v>
      </c>
    </row>
    <row r="26" spans="1:6" ht="25.5">
      <c r="A26" s="2"/>
      <c r="B26" s="2">
        <v>14020000</v>
      </c>
      <c r="C26" s="13" t="s">
        <v>230</v>
      </c>
      <c r="D26" s="48">
        <v>6210</v>
      </c>
      <c r="E26" s="48">
        <v>5607.0421399999996</v>
      </c>
      <c r="F26" s="48">
        <f t="shared" si="0"/>
        <v>90.290533655394526</v>
      </c>
    </row>
    <row r="27" spans="1:6">
      <c r="A27" s="2"/>
      <c r="B27" s="2">
        <v>14021900</v>
      </c>
      <c r="C27" s="13" t="s">
        <v>12</v>
      </c>
      <c r="D27" s="48">
        <v>6210</v>
      </c>
      <c r="E27" s="48">
        <v>5607.0421399999996</v>
      </c>
      <c r="F27" s="48">
        <f t="shared" si="0"/>
        <v>90.290533655394526</v>
      </c>
    </row>
    <row r="28" spans="1:6" ht="25.5">
      <c r="A28" s="2"/>
      <c r="B28" s="2">
        <v>14030000</v>
      </c>
      <c r="C28" s="13" t="s">
        <v>13</v>
      </c>
      <c r="D28" s="48">
        <v>22543.600000000002</v>
      </c>
      <c r="E28" s="48">
        <v>21849.369060000001</v>
      </c>
      <c r="F28" s="48">
        <f t="shared" si="0"/>
        <v>96.920496548909668</v>
      </c>
    </row>
    <row r="29" spans="1:6">
      <c r="A29" s="2"/>
      <c r="B29" s="2">
        <v>14031900</v>
      </c>
      <c r="C29" s="13" t="s">
        <v>12</v>
      </c>
      <c r="D29" s="48">
        <v>22543.600000000002</v>
      </c>
      <c r="E29" s="48">
        <v>21849.369060000001</v>
      </c>
      <c r="F29" s="48">
        <f t="shared" si="0"/>
        <v>96.920496548909668</v>
      </c>
    </row>
    <row r="30" spans="1:6" ht="24" customHeight="1">
      <c r="A30" s="2"/>
      <c r="B30" s="2">
        <v>14040000</v>
      </c>
      <c r="C30" s="13" t="s">
        <v>231</v>
      </c>
      <c r="D30" s="48">
        <v>38500</v>
      </c>
      <c r="E30" s="48">
        <v>30362.093030000004</v>
      </c>
      <c r="F30" s="48">
        <f t="shared" si="0"/>
        <v>78.862579298701306</v>
      </c>
    </row>
    <row r="31" spans="1:6">
      <c r="A31" s="2"/>
      <c r="B31" s="2">
        <v>18000000</v>
      </c>
      <c r="C31" s="13" t="s">
        <v>232</v>
      </c>
      <c r="D31" s="48">
        <v>153601.30000000002</v>
      </c>
      <c r="E31" s="48">
        <v>171376.81116000001</v>
      </c>
      <c r="F31" s="48">
        <f t="shared" si="0"/>
        <v>111.57250046711845</v>
      </c>
    </row>
    <row r="32" spans="1:6">
      <c r="A32" s="2"/>
      <c r="B32" s="2">
        <v>18010000</v>
      </c>
      <c r="C32" s="13" t="s">
        <v>233</v>
      </c>
      <c r="D32" s="48">
        <v>72749.350000000006</v>
      </c>
      <c r="E32" s="48">
        <v>76550.126019999996</v>
      </c>
      <c r="F32" s="48">
        <f t="shared" si="0"/>
        <v>105.22448107096487</v>
      </c>
    </row>
    <row r="33" spans="1:6" ht="38.25">
      <c r="A33" s="2"/>
      <c r="B33" s="2">
        <v>18010100</v>
      </c>
      <c r="C33" s="13" t="s">
        <v>234</v>
      </c>
      <c r="D33" s="48">
        <v>142.20000000000002</v>
      </c>
      <c r="E33" s="48">
        <v>79.793850000000006</v>
      </c>
      <c r="F33" s="48">
        <f t="shared" si="0"/>
        <v>56.113818565400841</v>
      </c>
    </row>
    <row r="34" spans="1:6" ht="38.25">
      <c r="A34" s="2"/>
      <c r="B34" s="2">
        <v>18010200</v>
      </c>
      <c r="C34" s="13" t="s">
        <v>235</v>
      </c>
      <c r="D34" s="48">
        <v>0</v>
      </c>
      <c r="E34" s="48">
        <v>525.45312000000001</v>
      </c>
      <c r="F34" s="48">
        <f t="shared" si="0"/>
        <v>0</v>
      </c>
    </row>
    <row r="35" spans="1:6" ht="38.25">
      <c r="A35" s="2"/>
      <c r="B35" s="2">
        <v>18010300</v>
      </c>
      <c r="C35" s="13" t="s">
        <v>236</v>
      </c>
      <c r="D35" s="48">
        <v>192.9</v>
      </c>
      <c r="E35" s="48">
        <v>425.04728000000006</v>
      </c>
      <c r="F35" s="48">
        <f t="shared" si="0"/>
        <v>220.34592016588908</v>
      </c>
    </row>
    <row r="36" spans="1:6" ht="38.25">
      <c r="A36" s="2"/>
      <c r="B36" s="2">
        <v>18010400</v>
      </c>
      <c r="C36" s="13" t="s">
        <v>237</v>
      </c>
      <c r="D36" s="48">
        <v>883.2</v>
      </c>
      <c r="E36" s="48">
        <v>4876.1069400000006</v>
      </c>
      <c r="F36" s="48">
        <f t="shared" si="0"/>
        <v>552.09544157608696</v>
      </c>
    </row>
    <row r="37" spans="1:6">
      <c r="A37" s="2"/>
      <c r="B37" s="2">
        <v>18010500</v>
      </c>
      <c r="C37" s="13" t="s">
        <v>238</v>
      </c>
      <c r="D37" s="48">
        <v>22295.4</v>
      </c>
      <c r="E37" s="48">
        <v>24330.556940000002</v>
      </c>
      <c r="F37" s="48">
        <f t="shared" si="0"/>
        <v>109.12814724113495</v>
      </c>
    </row>
    <row r="38" spans="1:6">
      <c r="A38" s="2"/>
      <c r="B38" s="2">
        <v>18010600</v>
      </c>
      <c r="C38" s="13" t="s">
        <v>239</v>
      </c>
      <c r="D38" s="48">
        <v>38220.9</v>
      </c>
      <c r="E38" s="48">
        <v>38987.490689999999</v>
      </c>
      <c r="F38" s="48">
        <f t="shared" si="0"/>
        <v>102.0056845600182</v>
      </c>
    </row>
    <row r="39" spans="1:6">
      <c r="A39" s="2"/>
      <c r="B39" s="2">
        <v>18010700</v>
      </c>
      <c r="C39" s="13" t="s">
        <v>240</v>
      </c>
      <c r="D39" s="48">
        <v>2044</v>
      </c>
      <c r="E39" s="48">
        <v>1003.21636</v>
      </c>
      <c r="F39" s="48">
        <f t="shared" si="0"/>
        <v>49.081035225048922</v>
      </c>
    </row>
    <row r="40" spans="1:6">
      <c r="A40" s="2"/>
      <c r="B40" s="2">
        <v>18010900</v>
      </c>
      <c r="C40" s="13" t="s">
        <v>241</v>
      </c>
      <c r="D40" s="48">
        <v>8283</v>
      </c>
      <c r="E40" s="48">
        <v>5332.42328</v>
      </c>
      <c r="F40" s="48">
        <f t="shared" si="0"/>
        <v>64.377922008933965</v>
      </c>
    </row>
    <row r="41" spans="1:6">
      <c r="A41" s="2"/>
      <c r="B41" s="2">
        <v>18011000</v>
      </c>
      <c r="C41" s="13" t="s">
        <v>242</v>
      </c>
      <c r="D41" s="48">
        <v>0</v>
      </c>
      <c r="E41" s="48">
        <v>402.58756</v>
      </c>
      <c r="F41" s="48">
        <f t="shared" si="0"/>
        <v>0</v>
      </c>
    </row>
    <row r="42" spans="1:6">
      <c r="A42" s="2"/>
      <c r="B42" s="2">
        <v>18011100</v>
      </c>
      <c r="C42" s="13" t="s">
        <v>243</v>
      </c>
      <c r="D42" s="48">
        <v>687.75</v>
      </c>
      <c r="E42" s="48">
        <v>587.45000000000005</v>
      </c>
      <c r="F42" s="48">
        <f t="shared" si="0"/>
        <v>85.416212286441294</v>
      </c>
    </row>
    <row r="43" spans="1:6">
      <c r="A43" s="2"/>
      <c r="B43" s="2">
        <v>18030000</v>
      </c>
      <c r="C43" s="13" t="s">
        <v>14</v>
      </c>
      <c r="D43" s="48">
        <v>92.4</v>
      </c>
      <c r="E43" s="48">
        <v>141.64785999999998</v>
      </c>
      <c r="F43" s="48">
        <f t="shared" si="0"/>
        <v>153.29854978354976</v>
      </c>
    </row>
    <row r="44" spans="1:6">
      <c r="A44" s="2"/>
      <c r="B44" s="2">
        <v>18030100</v>
      </c>
      <c r="C44" s="13" t="s">
        <v>15</v>
      </c>
      <c r="D44" s="48">
        <v>39.9</v>
      </c>
      <c r="E44" s="48">
        <v>88.626109999999997</v>
      </c>
      <c r="F44" s="48">
        <f t="shared" si="0"/>
        <v>222.12057644110277</v>
      </c>
    </row>
    <row r="45" spans="1:6">
      <c r="A45" s="2"/>
      <c r="B45" s="2">
        <v>18030200</v>
      </c>
      <c r="C45" s="13" t="s">
        <v>16</v>
      </c>
      <c r="D45" s="48">
        <v>52.5</v>
      </c>
      <c r="E45" s="48">
        <v>53.021750000000004</v>
      </c>
      <c r="F45" s="48">
        <f t="shared" si="0"/>
        <v>100.99380952380955</v>
      </c>
    </row>
    <row r="46" spans="1:6">
      <c r="A46" s="2"/>
      <c r="B46" s="2">
        <v>18050000</v>
      </c>
      <c r="C46" s="13" t="s">
        <v>17</v>
      </c>
      <c r="D46" s="48">
        <v>80759.55</v>
      </c>
      <c r="E46" s="48">
        <v>94685.037280000004</v>
      </c>
      <c r="F46" s="48">
        <f t="shared" si="0"/>
        <v>117.24314620376165</v>
      </c>
    </row>
    <row r="47" spans="1:6">
      <c r="A47" s="2"/>
      <c r="B47" s="2">
        <v>18050300</v>
      </c>
      <c r="C47" s="13" t="s">
        <v>18</v>
      </c>
      <c r="D47" s="48">
        <v>13680</v>
      </c>
      <c r="E47" s="48">
        <v>16872.911339999999</v>
      </c>
      <c r="F47" s="48">
        <f t="shared" si="0"/>
        <v>123.33999517543859</v>
      </c>
    </row>
    <row r="48" spans="1:6">
      <c r="A48" s="2"/>
      <c r="B48" s="2">
        <v>18050400</v>
      </c>
      <c r="C48" s="13" t="s">
        <v>19</v>
      </c>
      <c r="D48" s="48">
        <v>67062.05</v>
      </c>
      <c r="E48" s="48">
        <v>77804.240659999996</v>
      </c>
      <c r="F48" s="48">
        <f t="shared" si="0"/>
        <v>116.01828554301574</v>
      </c>
    </row>
    <row r="49" spans="1:6" ht="12.75" customHeight="1">
      <c r="A49" s="2"/>
      <c r="B49" s="2">
        <v>18050500</v>
      </c>
      <c r="C49" s="13" t="s">
        <v>244</v>
      </c>
      <c r="D49" s="48">
        <v>17.5</v>
      </c>
      <c r="E49" s="48">
        <v>7.8852799999999998</v>
      </c>
      <c r="F49" s="48">
        <f t="shared" si="0"/>
        <v>45.05874285714286</v>
      </c>
    </row>
    <row r="50" spans="1:6">
      <c r="A50" s="2"/>
      <c r="B50" s="2">
        <v>20000000</v>
      </c>
      <c r="C50" s="13" t="s">
        <v>20</v>
      </c>
      <c r="D50" s="48">
        <v>14383.68</v>
      </c>
      <c r="E50" s="48">
        <v>14290.711150000001</v>
      </c>
      <c r="F50" s="48">
        <f t="shared" si="0"/>
        <v>99.353650456628628</v>
      </c>
    </row>
    <row r="51" spans="1:6">
      <c r="A51" s="2"/>
      <c r="B51" s="2">
        <v>21000000</v>
      </c>
      <c r="C51" s="13" t="s">
        <v>21</v>
      </c>
      <c r="D51" s="48">
        <v>453.24</v>
      </c>
      <c r="E51" s="48">
        <v>706.58279000000005</v>
      </c>
      <c r="F51" s="48">
        <f t="shared" si="0"/>
        <v>155.89594695966818</v>
      </c>
    </row>
    <row r="52" spans="1:6">
      <c r="A52" s="2"/>
      <c r="B52" s="2">
        <v>21080000</v>
      </c>
      <c r="C52" s="13" t="s">
        <v>22</v>
      </c>
      <c r="D52" s="48">
        <v>453.24</v>
      </c>
      <c r="E52" s="48">
        <v>706.58279000000005</v>
      </c>
      <c r="F52" s="48">
        <f t="shared" si="0"/>
        <v>155.89594695966818</v>
      </c>
    </row>
    <row r="53" spans="1:6">
      <c r="A53" s="2"/>
      <c r="B53" s="2">
        <v>21081100</v>
      </c>
      <c r="C53" s="13" t="s">
        <v>23</v>
      </c>
      <c r="D53" s="48">
        <v>310.34000000000003</v>
      </c>
      <c r="E53" s="48">
        <v>511.82171000000005</v>
      </c>
      <c r="F53" s="48">
        <f t="shared" si="0"/>
        <v>164.92289424502158</v>
      </c>
    </row>
    <row r="54" spans="1:6" ht="14.25" customHeight="1">
      <c r="A54" s="2"/>
      <c r="B54" s="2">
        <v>21081500</v>
      </c>
      <c r="C54" s="13" t="s">
        <v>245</v>
      </c>
      <c r="D54" s="48">
        <v>142.9</v>
      </c>
      <c r="E54" s="48">
        <v>194.76107999999999</v>
      </c>
      <c r="F54" s="48">
        <f t="shared" si="0"/>
        <v>136.29186843946815</v>
      </c>
    </row>
    <row r="55" spans="1:6" ht="21" customHeight="1">
      <c r="A55" s="2"/>
      <c r="B55" s="2">
        <v>22000000</v>
      </c>
      <c r="C55" s="13" t="s">
        <v>24</v>
      </c>
      <c r="D55" s="48">
        <v>13005.44</v>
      </c>
      <c r="E55" s="48">
        <v>12297.927470000001</v>
      </c>
      <c r="F55" s="48">
        <f t="shared" si="0"/>
        <v>94.559872407238828</v>
      </c>
    </row>
    <row r="56" spans="1:6">
      <c r="A56" s="2"/>
      <c r="B56" s="2">
        <v>22010000</v>
      </c>
      <c r="C56" s="13" t="s">
        <v>25</v>
      </c>
      <c r="D56" s="48">
        <v>10379.040000000001</v>
      </c>
      <c r="E56" s="48">
        <v>8929.5239999999994</v>
      </c>
      <c r="F56" s="48">
        <f t="shared" si="0"/>
        <v>86.034199694769441</v>
      </c>
    </row>
    <row r="57" spans="1:6" ht="14.25" customHeight="1">
      <c r="A57" s="2"/>
      <c r="B57" s="2">
        <v>22010200</v>
      </c>
      <c r="C57" s="13" t="s">
        <v>26</v>
      </c>
      <c r="D57" s="48">
        <v>62.18</v>
      </c>
      <c r="E57" s="48">
        <v>204.03300000000002</v>
      </c>
      <c r="F57" s="48">
        <f t="shared" si="0"/>
        <v>328.13284014152464</v>
      </c>
    </row>
    <row r="58" spans="1:6" ht="38.25" customHeight="1">
      <c r="A58" s="2"/>
      <c r="B58" s="2">
        <v>22010300</v>
      </c>
      <c r="C58" s="13" t="s">
        <v>246</v>
      </c>
      <c r="D58" s="48">
        <v>480</v>
      </c>
      <c r="E58" s="48">
        <v>563.90426000000002</v>
      </c>
      <c r="F58" s="48">
        <f t="shared" si="0"/>
        <v>117.48005416666668</v>
      </c>
    </row>
    <row r="59" spans="1:6">
      <c r="A59" s="2"/>
      <c r="B59" s="2">
        <v>22012500</v>
      </c>
      <c r="C59" s="13" t="s">
        <v>27</v>
      </c>
      <c r="D59" s="48">
        <v>9360</v>
      </c>
      <c r="E59" s="48">
        <v>7749.87374</v>
      </c>
      <c r="F59" s="48">
        <f t="shared" si="0"/>
        <v>82.797796367521372</v>
      </c>
    </row>
    <row r="60" spans="1:6" ht="25.5">
      <c r="A60" s="2"/>
      <c r="B60" s="2">
        <v>22012600</v>
      </c>
      <c r="C60" s="13" t="s">
        <v>247</v>
      </c>
      <c r="D60" s="48">
        <v>418.93</v>
      </c>
      <c r="E60" s="48">
        <v>357.613</v>
      </c>
      <c r="F60" s="48">
        <f t="shared" si="0"/>
        <v>85.363425870670511</v>
      </c>
    </row>
    <row r="61" spans="1:6" ht="63.75">
      <c r="A61" s="2"/>
      <c r="B61" s="2">
        <v>22012900</v>
      </c>
      <c r="C61" s="13" t="s">
        <v>248</v>
      </c>
      <c r="D61" s="48">
        <v>57.93</v>
      </c>
      <c r="E61" s="48">
        <v>54.1</v>
      </c>
      <c r="F61" s="48">
        <f t="shared" si="0"/>
        <v>93.388572414983599</v>
      </c>
    </row>
    <row r="62" spans="1:6" ht="25.5">
      <c r="A62" s="2"/>
      <c r="B62" s="2">
        <v>22080000</v>
      </c>
      <c r="C62" s="13" t="s">
        <v>28</v>
      </c>
      <c r="D62" s="48">
        <v>2276.4</v>
      </c>
      <c r="E62" s="48">
        <v>3160</v>
      </c>
      <c r="F62" s="48">
        <f t="shared" si="0"/>
        <v>138.81567387102442</v>
      </c>
    </row>
    <row r="63" spans="1:6" ht="38.25">
      <c r="A63" s="2"/>
      <c r="B63" s="2">
        <v>22080400</v>
      </c>
      <c r="C63" s="13" t="s">
        <v>29</v>
      </c>
      <c r="D63" s="48">
        <v>2276.4</v>
      </c>
      <c r="E63" s="48">
        <v>3160</v>
      </c>
      <c r="F63" s="48">
        <f t="shared" si="0"/>
        <v>138.81567387102442</v>
      </c>
    </row>
    <row r="64" spans="1:6">
      <c r="A64" s="2"/>
      <c r="B64" s="2">
        <v>22090000</v>
      </c>
      <c r="C64" s="13" t="s">
        <v>30</v>
      </c>
      <c r="D64" s="48">
        <v>350</v>
      </c>
      <c r="E64" s="48">
        <v>208.40347</v>
      </c>
      <c r="F64" s="48">
        <f t="shared" si="0"/>
        <v>59.543848571428569</v>
      </c>
    </row>
    <row r="65" spans="1:6" ht="38.25">
      <c r="A65" s="2"/>
      <c r="B65" s="2">
        <v>22090100</v>
      </c>
      <c r="C65" s="13" t="s">
        <v>31</v>
      </c>
      <c r="D65" s="48">
        <v>245</v>
      </c>
      <c r="E65" s="48">
        <v>128.34677000000002</v>
      </c>
      <c r="F65" s="48">
        <f t="shared" si="0"/>
        <v>52.386436734693888</v>
      </c>
    </row>
    <row r="66" spans="1:6">
      <c r="A66" s="2"/>
      <c r="B66" s="2">
        <v>22090200</v>
      </c>
      <c r="C66" s="13" t="s">
        <v>32</v>
      </c>
      <c r="D66" s="48">
        <v>17.5</v>
      </c>
      <c r="E66" s="48">
        <v>1.0199999999999999E-2</v>
      </c>
      <c r="F66" s="48">
        <f t="shared" si="0"/>
        <v>5.8285714285714274E-2</v>
      </c>
    </row>
    <row r="67" spans="1:6" ht="38.25">
      <c r="A67" s="2"/>
      <c r="B67" s="2">
        <v>22090400</v>
      </c>
      <c r="C67" s="13" t="s">
        <v>33</v>
      </c>
      <c r="D67" s="48">
        <v>87.5</v>
      </c>
      <c r="E67" s="48">
        <v>80.046499999999995</v>
      </c>
      <c r="F67" s="48">
        <f t="shared" si="0"/>
        <v>91.481714285714276</v>
      </c>
    </row>
    <row r="68" spans="1:6">
      <c r="A68" s="2"/>
      <c r="B68" s="2">
        <v>24000000</v>
      </c>
      <c r="C68" s="13" t="s">
        <v>34</v>
      </c>
      <c r="D68" s="48">
        <v>925</v>
      </c>
      <c r="E68" s="48">
        <v>1286.2008899999998</v>
      </c>
      <c r="F68" s="48">
        <f t="shared" si="0"/>
        <v>139.04874486486486</v>
      </c>
    </row>
    <row r="69" spans="1:6">
      <c r="A69" s="2"/>
      <c r="B69" s="2">
        <v>24060000</v>
      </c>
      <c r="C69" s="13" t="s">
        <v>22</v>
      </c>
      <c r="D69" s="48">
        <v>925</v>
      </c>
      <c r="E69" s="48">
        <v>1286.2008899999998</v>
      </c>
      <c r="F69" s="48">
        <f t="shared" si="0"/>
        <v>139.04874486486486</v>
      </c>
    </row>
    <row r="70" spans="1:6">
      <c r="A70" s="2"/>
      <c r="B70" s="2">
        <v>24060300</v>
      </c>
      <c r="C70" s="13" t="s">
        <v>22</v>
      </c>
      <c r="D70" s="48">
        <v>925</v>
      </c>
      <c r="E70" s="48">
        <v>1285.3976599999999</v>
      </c>
      <c r="F70" s="48">
        <f t="shared" si="0"/>
        <v>138.96190918918919</v>
      </c>
    </row>
    <row r="71" spans="1:6" ht="11.25" customHeight="1">
      <c r="A71" s="2"/>
      <c r="B71" s="2">
        <v>24062200</v>
      </c>
      <c r="C71" s="13" t="s">
        <v>264</v>
      </c>
      <c r="D71" s="48">
        <v>0</v>
      </c>
      <c r="E71" s="48">
        <v>0.80323</v>
      </c>
      <c r="F71" s="48">
        <f t="shared" si="0"/>
        <v>0</v>
      </c>
    </row>
    <row r="72" spans="1:6">
      <c r="A72" s="2"/>
      <c r="B72" s="2">
        <v>30000000</v>
      </c>
      <c r="C72" s="13" t="s">
        <v>286</v>
      </c>
      <c r="D72" s="48">
        <v>0</v>
      </c>
      <c r="E72" s="48">
        <v>12.75746</v>
      </c>
      <c r="F72" s="48">
        <f t="shared" ref="F72:F102" si="1">IF(D72=0,0,E72/D72*100)</f>
        <v>0</v>
      </c>
    </row>
    <row r="73" spans="1:6">
      <c r="A73" s="2"/>
      <c r="B73" s="2">
        <v>31000000</v>
      </c>
      <c r="C73" s="13" t="s">
        <v>287</v>
      </c>
      <c r="D73" s="48">
        <v>0</v>
      </c>
      <c r="E73" s="48">
        <v>12.75746</v>
      </c>
      <c r="F73" s="48">
        <f t="shared" si="1"/>
        <v>0</v>
      </c>
    </row>
    <row r="74" spans="1:6" ht="51">
      <c r="A74" s="2"/>
      <c r="B74" s="2">
        <v>31010200</v>
      </c>
      <c r="C74" s="13" t="s">
        <v>336</v>
      </c>
      <c r="D74" s="48">
        <v>0</v>
      </c>
      <c r="E74" s="48">
        <v>10</v>
      </c>
      <c r="F74" s="48">
        <f t="shared" si="1"/>
        <v>0</v>
      </c>
    </row>
    <row r="75" spans="1:6" ht="25.5">
      <c r="A75" s="2"/>
      <c r="B75" s="2">
        <v>31020000</v>
      </c>
      <c r="C75" s="13" t="s">
        <v>326</v>
      </c>
      <c r="D75" s="48">
        <v>0</v>
      </c>
      <c r="E75" s="48">
        <v>2.75746</v>
      </c>
      <c r="F75" s="48">
        <f t="shared" si="1"/>
        <v>0</v>
      </c>
    </row>
    <row r="76" spans="1:6">
      <c r="A76" s="2"/>
      <c r="B76" s="2">
        <v>40000000</v>
      </c>
      <c r="C76" s="13" t="s">
        <v>35</v>
      </c>
      <c r="D76" s="48">
        <v>729482.92775000003</v>
      </c>
      <c r="E76" s="48">
        <v>692033.57152999996</v>
      </c>
      <c r="F76" s="48">
        <f t="shared" si="1"/>
        <v>94.866314920417949</v>
      </c>
    </row>
    <row r="77" spans="1:6">
      <c r="A77" s="2"/>
      <c r="B77" s="2">
        <v>41000000</v>
      </c>
      <c r="C77" s="13" t="s">
        <v>36</v>
      </c>
      <c r="D77" s="48">
        <v>729482.92775000003</v>
      </c>
      <c r="E77" s="48">
        <v>692033.57152999996</v>
      </c>
      <c r="F77" s="48">
        <f t="shared" si="1"/>
        <v>94.866314920417949</v>
      </c>
    </row>
    <row r="78" spans="1:6">
      <c r="A78" s="2"/>
      <c r="B78" s="2">
        <v>41030000</v>
      </c>
      <c r="C78" s="13" t="s">
        <v>249</v>
      </c>
      <c r="D78" s="48">
        <v>353297.092</v>
      </c>
      <c r="E78" s="48">
        <v>353297.092</v>
      </c>
      <c r="F78" s="48">
        <f t="shared" si="1"/>
        <v>100</v>
      </c>
    </row>
    <row r="79" spans="1:6" ht="12.75" customHeight="1">
      <c r="A79" s="2"/>
      <c r="B79" s="2">
        <v>41033800</v>
      </c>
      <c r="C79" s="13" t="s">
        <v>337</v>
      </c>
      <c r="D79" s="48">
        <v>2500</v>
      </c>
      <c r="E79" s="48">
        <v>2500</v>
      </c>
      <c r="F79" s="48">
        <f t="shared" si="1"/>
        <v>100</v>
      </c>
    </row>
    <row r="80" spans="1:6">
      <c r="A80" s="2"/>
      <c r="B80" s="2">
        <v>41033900</v>
      </c>
      <c r="C80" s="13" t="s">
        <v>250</v>
      </c>
      <c r="D80" s="48">
        <v>197980.80000000002</v>
      </c>
      <c r="E80" s="48">
        <v>197980.80000000002</v>
      </c>
      <c r="F80" s="48">
        <f t="shared" si="1"/>
        <v>100</v>
      </c>
    </row>
    <row r="81" spans="1:6" ht="25.5">
      <c r="A81" s="2"/>
      <c r="B81" s="2">
        <v>41034200</v>
      </c>
      <c r="C81" s="13" t="s">
        <v>251</v>
      </c>
      <c r="D81" s="48">
        <v>100731</v>
      </c>
      <c r="E81" s="48">
        <v>100731</v>
      </c>
      <c r="F81" s="48">
        <f t="shared" si="1"/>
        <v>100</v>
      </c>
    </row>
    <row r="82" spans="1:6" ht="38.25">
      <c r="A82" s="2"/>
      <c r="B82" s="2">
        <v>41034500</v>
      </c>
      <c r="C82" s="13" t="s">
        <v>265</v>
      </c>
      <c r="D82" s="48">
        <v>47298.292000000001</v>
      </c>
      <c r="E82" s="48">
        <v>47298.292000000001</v>
      </c>
      <c r="F82" s="48">
        <f t="shared" si="1"/>
        <v>100</v>
      </c>
    </row>
    <row r="83" spans="1:6" ht="63.75">
      <c r="A83" s="2"/>
      <c r="B83" s="2">
        <v>41039100</v>
      </c>
      <c r="C83" s="13" t="s">
        <v>334</v>
      </c>
      <c r="D83" s="48">
        <v>4787</v>
      </c>
      <c r="E83" s="48">
        <v>4787</v>
      </c>
      <c r="F83" s="48">
        <f t="shared" si="1"/>
        <v>100</v>
      </c>
    </row>
    <row r="84" spans="1:6">
      <c r="A84" s="2"/>
      <c r="B84" s="2">
        <v>41040000</v>
      </c>
      <c r="C84" s="13" t="s">
        <v>37</v>
      </c>
      <c r="D84" s="48">
        <v>11789.800000000001</v>
      </c>
      <c r="E84" s="48">
        <v>11789.800000000001</v>
      </c>
      <c r="F84" s="48">
        <f t="shared" si="1"/>
        <v>100</v>
      </c>
    </row>
    <row r="85" spans="1:6" ht="51">
      <c r="A85" s="2"/>
      <c r="B85" s="2">
        <v>41040200</v>
      </c>
      <c r="C85" s="13" t="s">
        <v>38</v>
      </c>
      <c r="D85" s="48">
        <v>11789.800000000001</v>
      </c>
      <c r="E85" s="48">
        <v>11789.800000000001</v>
      </c>
      <c r="F85" s="48">
        <f t="shared" si="1"/>
        <v>100</v>
      </c>
    </row>
    <row r="86" spans="1:6">
      <c r="A86" s="7"/>
      <c r="B86" s="2">
        <v>41050000</v>
      </c>
      <c r="C86" s="13" t="s">
        <v>39</v>
      </c>
      <c r="D86" s="48">
        <v>364396.03574999998</v>
      </c>
      <c r="E86" s="48">
        <v>326946.67952999996</v>
      </c>
      <c r="F86" s="48">
        <f t="shared" si="1"/>
        <v>89.722896918205564</v>
      </c>
    </row>
    <row r="87" spans="1:6" ht="63.75">
      <c r="B87" s="2">
        <v>41050100</v>
      </c>
      <c r="C87" s="13" t="s">
        <v>40</v>
      </c>
      <c r="D87" s="48">
        <v>170983.49475000001</v>
      </c>
      <c r="E87" s="48">
        <v>154319.82396000001</v>
      </c>
      <c r="F87" s="48">
        <f t="shared" si="1"/>
        <v>90.254222599459411</v>
      </c>
    </row>
    <row r="88" spans="1:6" ht="51">
      <c r="B88" s="2">
        <v>41050200</v>
      </c>
      <c r="C88" s="13" t="s">
        <v>41</v>
      </c>
      <c r="D88" s="48">
        <v>1124.2</v>
      </c>
      <c r="E88" s="48">
        <v>825.86636999999996</v>
      </c>
      <c r="F88" s="48">
        <f t="shared" si="1"/>
        <v>73.462584059775835</v>
      </c>
    </row>
    <row r="89" spans="1:6" ht="63.75">
      <c r="B89" s="2">
        <v>41050300</v>
      </c>
      <c r="C89" s="13" t="s">
        <v>211</v>
      </c>
      <c r="D89" s="48">
        <v>166796.70000000001</v>
      </c>
      <c r="E89" s="48">
        <v>144053.32</v>
      </c>
      <c r="F89" s="48">
        <f t="shared" si="1"/>
        <v>86.364610331019733</v>
      </c>
    </row>
    <row r="90" spans="1:6" ht="63.75">
      <c r="B90" s="2">
        <v>41050400</v>
      </c>
      <c r="C90" s="13" t="s">
        <v>347</v>
      </c>
      <c r="D90" s="48">
        <v>0</v>
      </c>
      <c r="E90" s="48">
        <v>898.21318000000008</v>
      </c>
      <c r="F90" s="48">
        <f t="shared" si="1"/>
        <v>0</v>
      </c>
    </row>
    <row r="91" spans="1:6" ht="35.25" customHeight="1">
      <c r="B91" s="2">
        <v>41050500</v>
      </c>
      <c r="C91" s="13" t="s">
        <v>348</v>
      </c>
      <c r="D91" s="48">
        <v>0</v>
      </c>
      <c r="E91" s="48">
        <v>899.654</v>
      </c>
      <c r="F91" s="48">
        <f t="shared" si="1"/>
        <v>0</v>
      </c>
    </row>
    <row r="92" spans="1:6" ht="35.25" customHeight="1">
      <c r="B92" s="2">
        <v>41050600</v>
      </c>
      <c r="C92" s="13" t="s">
        <v>349</v>
      </c>
      <c r="D92" s="48">
        <v>0</v>
      </c>
      <c r="E92" s="48">
        <v>899.81900000000007</v>
      </c>
      <c r="F92" s="48">
        <f t="shared" si="1"/>
        <v>0</v>
      </c>
    </row>
    <row r="93" spans="1:6" ht="63.75">
      <c r="B93" s="2">
        <v>41050700</v>
      </c>
      <c r="C93" s="13" t="s">
        <v>42</v>
      </c>
      <c r="D93" s="48">
        <v>2583</v>
      </c>
      <c r="E93" s="48">
        <v>2177.2310200000002</v>
      </c>
      <c r="F93" s="48">
        <f t="shared" si="1"/>
        <v>84.290786682152543</v>
      </c>
    </row>
    <row r="94" spans="1:6" ht="25.5">
      <c r="B94" s="2">
        <v>41051000</v>
      </c>
      <c r="C94" s="13" t="s">
        <v>224</v>
      </c>
      <c r="D94" s="48">
        <v>3272.6530000000002</v>
      </c>
      <c r="E94" s="48">
        <v>3236.7640000000001</v>
      </c>
      <c r="F94" s="48">
        <f t="shared" si="1"/>
        <v>98.90336677918495</v>
      </c>
    </row>
    <row r="95" spans="1:6" ht="41.25" customHeight="1">
      <c r="B95" s="2">
        <v>41051100</v>
      </c>
      <c r="C95" s="13" t="s">
        <v>266</v>
      </c>
      <c r="D95" s="48">
        <v>2727.27</v>
      </c>
      <c r="E95" s="48">
        <v>2727.27</v>
      </c>
      <c r="F95" s="48">
        <f t="shared" si="1"/>
        <v>100</v>
      </c>
    </row>
    <row r="96" spans="1:6" ht="38.25">
      <c r="B96" s="2">
        <v>41051200</v>
      </c>
      <c r="C96" s="13" t="s">
        <v>43</v>
      </c>
      <c r="D96" s="48">
        <v>1620.0040000000001</v>
      </c>
      <c r="E96" s="48">
        <v>1620.0040000000001</v>
      </c>
      <c r="F96" s="48">
        <f t="shared" si="1"/>
        <v>100</v>
      </c>
    </row>
    <row r="97" spans="2:6" ht="34.5" customHeight="1">
      <c r="B97" s="2">
        <v>41051400</v>
      </c>
      <c r="C97" s="13" t="s">
        <v>329</v>
      </c>
      <c r="D97" s="48">
        <v>3066.1660000000002</v>
      </c>
      <c r="E97" s="48">
        <v>3066.1660000000002</v>
      </c>
      <c r="F97" s="48">
        <f t="shared" si="1"/>
        <v>100</v>
      </c>
    </row>
    <row r="98" spans="2:6" ht="41.25" customHeight="1">
      <c r="B98" s="2">
        <v>41051500</v>
      </c>
      <c r="C98" s="13" t="s">
        <v>252</v>
      </c>
      <c r="D98" s="48">
        <v>7216.5</v>
      </c>
      <c r="E98" s="48">
        <v>7216.5</v>
      </c>
      <c r="F98" s="48">
        <f t="shared" si="1"/>
        <v>100</v>
      </c>
    </row>
    <row r="99" spans="2:6" ht="34.5" customHeight="1">
      <c r="B99" s="2">
        <v>41052000</v>
      </c>
      <c r="C99" s="13" t="s">
        <v>253</v>
      </c>
      <c r="D99" s="48">
        <v>1534.4</v>
      </c>
      <c r="E99" s="48">
        <v>1534.4</v>
      </c>
      <c r="F99" s="48">
        <f t="shared" si="1"/>
        <v>100</v>
      </c>
    </row>
    <row r="100" spans="2:6" ht="39.75" customHeight="1">
      <c r="B100" s="2">
        <v>41054300</v>
      </c>
      <c r="C100" s="13" t="s">
        <v>343</v>
      </c>
      <c r="D100" s="48">
        <v>3471.6480000000001</v>
      </c>
      <c r="E100" s="48">
        <v>3471.6480000000001</v>
      </c>
      <c r="F100" s="48">
        <f t="shared" si="1"/>
        <v>100</v>
      </c>
    </row>
    <row r="101" spans="2:6" ht="17.25" customHeight="1">
      <c r="B101" s="12" t="s">
        <v>219</v>
      </c>
      <c r="C101" s="12"/>
      <c r="D101" s="49">
        <v>798832.31</v>
      </c>
      <c r="E101" s="49">
        <v>751959.49673999997</v>
      </c>
      <c r="F101" s="49">
        <f t="shared" si="1"/>
        <v>94.132333823603105</v>
      </c>
    </row>
    <row r="102" spans="2:6" ht="17.25" customHeight="1">
      <c r="B102" s="12" t="s">
        <v>44</v>
      </c>
      <c r="C102" s="12"/>
      <c r="D102" s="49">
        <v>1528315.2377500001</v>
      </c>
      <c r="E102" s="49">
        <v>1443993.0682699999</v>
      </c>
      <c r="F102" s="49">
        <f t="shared" si="1"/>
        <v>94.482671676810597</v>
      </c>
    </row>
    <row r="103" spans="2:6" ht="17.25" customHeight="1">
      <c r="B103" s="29"/>
      <c r="C103" s="29"/>
      <c r="D103" s="50"/>
      <c r="E103" s="50"/>
      <c r="F103" s="50"/>
    </row>
    <row r="104" spans="2:6" ht="16.5" customHeight="1">
      <c r="B104" s="39" t="s">
        <v>263</v>
      </c>
      <c r="C104" s="39"/>
      <c r="D104" s="39"/>
      <c r="E104" s="39"/>
      <c r="F104" s="39"/>
    </row>
    <row r="105" spans="2:6">
      <c r="F105" s="46" t="s">
        <v>45</v>
      </c>
    </row>
    <row r="106" spans="2:6" ht="15">
      <c r="B106" s="10" t="s">
        <v>0</v>
      </c>
      <c r="C106" s="14" t="s">
        <v>267</v>
      </c>
      <c r="D106" s="51" t="s">
        <v>268</v>
      </c>
      <c r="E106" s="51" t="s">
        <v>1</v>
      </c>
      <c r="F106" s="51" t="s">
        <v>269</v>
      </c>
    </row>
    <row r="107" spans="2:6">
      <c r="B107" s="2">
        <v>10000000</v>
      </c>
      <c r="C107" s="13" t="s">
        <v>2</v>
      </c>
      <c r="D107" s="48">
        <v>600</v>
      </c>
      <c r="E107" s="48">
        <v>361.23059999999998</v>
      </c>
      <c r="F107" s="48">
        <f t="shared" ref="F107:F146" si="2">IF(D107=0,0,E107/D107*100)</f>
        <v>60.205100000000002</v>
      </c>
    </row>
    <row r="108" spans="2:6">
      <c r="B108" s="2">
        <v>19000000</v>
      </c>
      <c r="C108" s="13" t="s">
        <v>270</v>
      </c>
      <c r="D108" s="48">
        <v>600</v>
      </c>
      <c r="E108" s="48">
        <v>361.23059999999998</v>
      </c>
      <c r="F108" s="48">
        <f t="shared" si="2"/>
        <v>60.205100000000002</v>
      </c>
    </row>
    <row r="109" spans="2:6">
      <c r="B109" s="2">
        <v>19010000</v>
      </c>
      <c r="C109" s="13" t="s">
        <v>271</v>
      </c>
      <c r="D109" s="48">
        <v>600</v>
      </c>
      <c r="E109" s="48">
        <v>361.21559999999999</v>
      </c>
      <c r="F109" s="48">
        <f t="shared" si="2"/>
        <v>60.202599999999997</v>
      </c>
    </row>
    <row r="110" spans="2:6" ht="51">
      <c r="B110" s="2">
        <v>19010100</v>
      </c>
      <c r="C110" s="13" t="s">
        <v>272</v>
      </c>
      <c r="D110" s="48">
        <v>350</v>
      </c>
      <c r="E110" s="48">
        <v>308.50372999999996</v>
      </c>
      <c r="F110" s="48">
        <f t="shared" si="2"/>
        <v>88.14392285714284</v>
      </c>
    </row>
    <row r="111" spans="2:6" ht="25.5">
      <c r="B111" s="2">
        <v>19010200</v>
      </c>
      <c r="C111" s="13" t="s">
        <v>273</v>
      </c>
      <c r="D111" s="48">
        <v>117.5</v>
      </c>
      <c r="E111" s="48">
        <v>17.039360000000002</v>
      </c>
      <c r="F111" s="48">
        <f t="shared" si="2"/>
        <v>14.501582978723407</v>
      </c>
    </row>
    <row r="112" spans="2:6" ht="38.25">
      <c r="B112" s="2">
        <v>19010300</v>
      </c>
      <c r="C112" s="13" t="s">
        <v>274</v>
      </c>
      <c r="D112" s="48">
        <v>132.5</v>
      </c>
      <c r="E112" s="48">
        <v>35.672510000000003</v>
      </c>
      <c r="F112" s="48">
        <f t="shared" si="2"/>
        <v>26.922649056603774</v>
      </c>
    </row>
    <row r="113" spans="2:6">
      <c r="B113" s="2">
        <v>19050000</v>
      </c>
      <c r="C113" s="13" t="s">
        <v>327</v>
      </c>
      <c r="D113" s="48">
        <v>0</v>
      </c>
      <c r="E113" s="48">
        <v>1.4999999999999999E-2</v>
      </c>
      <c r="F113" s="48">
        <f t="shared" si="2"/>
        <v>0</v>
      </c>
    </row>
    <row r="114" spans="2:6" ht="25.5">
      <c r="B114" s="2">
        <v>19050300</v>
      </c>
      <c r="C114" s="13" t="s">
        <v>328</v>
      </c>
      <c r="D114" s="48">
        <v>0</v>
      </c>
      <c r="E114" s="48">
        <v>1.4999999999999999E-2</v>
      </c>
      <c r="F114" s="48">
        <f t="shared" si="2"/>
        <v>0</v>
      </c>
    </row>
    <row r="115" spans="2:6">
      <c r="B115" s="2">
        <v>20000000</v>
      </c>
      <c r="C115" s="13" t="s">
        <v>20</v>
      </c>
      <c r="D115" s="48">
        <v>44700.9</v>
      </c>
      <c r="E115" s="48">
        <v>49074.900670000003</v>
      </c>
      <c r="F115" s="48">
        <f t="shared" si="2"/>
        <v>109.78503938399452</v>
      </c>
    </row>
    <row r="116" spans="2:6" ht="12" customHeight="1">
      <c r="B116" s="2">
        <v>21000000</v>
      </c>
      <c r="C116" s="13" t="s">
        <v>21</v>
      </c>
      <c r="D116" s="48">
        <v>0</v>
      </c>
      <c r="E116" s="48">
        <v>0.28187000000000001</v>
      </c>
      <c r="F116" s="48">
        <f t="shared" si="2"/>
        <v>0</v>
      </c>
    </row>
    <row r="117" spans="2:6" ht="25.5">
      <c r="B117" s="2">
        <v>21110000</v>
      </c>
      <c r="C117" s="13" t="s">
        <v>350</v>
      </c>
      <c r="D117" s="48">
        <v>0</v>
      </c>
      <c r="E117" s="48">
        <v>0.28187000000000001</v>
      </c>
      <c r="F117" s="48">
        <f t="shared" si="2"/>
        <v>0</v>
      </c>
    </row>
    <row r="118" spans="2:6">
      <c r="B118" s="2">
        <v>24000000</v>
      </c>
      <c r="C118" s="13" t="s">
        <v>34</v>
      </c>
      <c r="D118" s="48">
        <v>1450</v>
      </c>
      <c r="E118" s="48">
        <v>1050.84817</v>
      </c>
      <c r="F118" s="48">
        <f t="shared" si="2"/>
        <v>72.472287586206903</v>
      </c>
    </row>
    <row r="119" spans="2:6">
      <c r="B119" s="2">
        <v>24060000</v>
      </c>
      <c r="C119" s="13" t="s">
        <v>22</v>
      </c>
      <c r="D119" s="48">
        <v>0</v>
      </c>
      <c r="E119" s="48">
        <v>25.299050000000001</v>
      </c>
      <c r="F119" s="48">
        <f t="shared" si="2"/>
        <v>0</v>
      </c>
    </row>
    <row r="120" spans="2:6" ht="25.5">
      <c r="B120" s="2">
        <v>24061600</v>
      </c>
      <c r="C120" s="13" t="s">
        <v>335</v>
      </c>
      <c r="D120" s="48">
        <v>0</v>
      </c>
      <c r="E120" s="48">
        <v>7.3113299999999999</v>
      </c>
      <c r="F120" s="48">
        <f t="shared" si="2"/>
        <v>0</v>
      </c>
    </row>
    <row r="121" spans="2:6" ht="38.25">
      <c r="B121" s="2">
        <v>24062100</v>
      </c>
      <c r="C121" s="13" t="s">
        <v>275</v>
      </c>
      <c r="D121" s="48">
        <v>0</v>
      </c>
      <c r="E121" s="48">
        <v>17.987720000000003</v>
      </c>
      <c r="F121" s="48">
        <f t="shared" si="2"/>
        <v>0</v>
      </c>
    </row>
    <row r="122" spans="2:6" ht="25.5">
      <c r="B122" s="2">
        <v>24170000</v>
      </c>
      <c r="C122" s="13" t="s">
        <v>276</v>
      </c>
      <c r="D122" s="48">
        <v>1450</v>
      </c>
      <c r="E122" s="48">
        <v>1025.5491200000001</v>
      </c>
      <c r="F122" s="48">
        <f t="shared" si="2"/>
        <v>70.727525517241389</v>
      </c>
    </row>
    <row r="123" spans="2:6" ht="14.25" customHeight="1">
      <c r="B123" s="2">
        <v>25000000</v>
      </c>
      <c r="C123" s="13" t="s">
        <v>277</v>
      </c>
      <c r="D123" s="48">
        <v>43250.9</v>
      </c>
      <c r="E123" s="48">
        <v>48023.770630000006</v>
      </c>
      <c r="F123" s="48">
        <f t="shared" si="2"/>
        <v>111.03530939240571</v>
      </c>
    </row>
    <row r="124" spans="2:6" ht="25.5">
      <c r="B124" s="2">
        <v>25010000</v>
      </c>
      <c r="C124" s="13" t="s">
        <v>278</v>
      </c>
      <c r="D124" s="48">
        <v>43250.9</v>
      </c>
      <c r="E124" s="48">
        <v>29270.784660000001</v>
      </c>
      <c r="F124" s="48">
        <f t="shared" si="2"/>
        <v>67.676706519401904</v>
      </c>
    </row>
    <row r="125" spans="2:6" ht="25.5">
      <c r="B125" s="2">
        <v>25010100</v>
      </c>
      <c r="C125" s="13" t="s">
        <v>279</v>
      </c>
      <c r="D125" s="48">
        <v>40771.441666666666</v>
      </c>
      <c r="E125" s="48">
        <v>27103.56525</v>
      </c>
      <c r="F125" s="48">
        <f t="shared" si="2"/>
        <v>66.476838056376479</v>
      </c>
    </row>
    <row r="126" spans="2:6" ht="25.5">
      <c r="B126" s="2">
        <v>25010200</v>
      </c>
      <c r="C126" s="13" t="s">
        <v>280</v>
      </c>
      <c r="D126" s="48">
        <v>755.65</v>
      </c>
      <c r="E126" s="48">
        <v>742.15778</v>
      </c>
      <c r="F126" s="48">
        <f t="shared" si="2"/>
        <v>98.214488188976375</v>
      </c>
    </row>
    <row r="127" spans="2:6">
      <c r="B127" s="2">
        <v>25010300</v>
      </c>
      <c r="C127" s="13" t="s">
        <v>281</v>
      </c>
      <c r="D127" s="48">
        <v>1579.6666666666667</v>
      </c>
      <c r="E127" s="48">
        <v>1257.1613600000001</v>
      </c>
      <c r="F127" s="48">
        <f t="shared" si="2"/>
        <v>79.583964549483014</v>
      </c>
    </row>
    <row r="128" spans="2:6" ht="25.5">
      <c r="B128" s="2">
        <v>25010400</v>
      </c>
      <c r="C128" s="13" t="s">
        <v>282</v>
      </c>
      <c r="D128" s="48">
        <v>144.14166666666668</v>
      </c>
      <c r="E128" s="48">
        <v>167.90027000000001</v>
      </c>
      <c r="F128" s="48">
        <f t="shared" si="2"/>
        <v>116.48281436087183</v>
      </c>
    </row>
    <row r="129" spans="2:10">
      <c r="B129" s="2">
        <v>25020000</v>
      </c>
      <c r="C129" s="13" t="s">
        <v>283</v>
      </c>
      <c r="D129" s="48">
        <v>0</v>
      </c>
      <c r="E129" s="48">
        <v>18752.985969999998</v>
      </c>
      <c r="F129" s="48">
        <f t="shared" si="2"/>
        <v>0</v>
      </c>
    </row>
    <row r="130" spans="2:10">
      <c r="B130" s="2">
        <v>25020100</v>
      </c>
      <c r="C130" s="13" t="s">
        <v>284</v>
      </c>
      <c r="D130" s="48">
        <v>0</v>
      </c>
      <c r="E130" s="48">
        <v>18712.464120000001</v>
      </c>
      <c r="F130" s="48">
        <f t="shared" si="2"/>
        <v>0</v>
      </c>
    </row>
    <row r="131" spans="2:10" ht="63.75">
      <c r="B131" s="2">
        <v>25020200</v>
      </c>
      <c r="C131" s="13" t="s">
        <v>285</v>
      </c>
      <c r="D131" s="48">
        <v>0</v>
      </c>
      <c r="E131" s="48">
        <v>40.521850000000001</v>
      </c>
      <c r="F131" s="48">
        <f t="shared" si="2"/>
        <v>0</v>
      </c>
    </row>
    <row r="132" spans="2:10">
      <c r="B132" s="2">
        <v>30000000</v>
      </c>
      <c r="C132" s="13" t="s">
        <v>286</v>
      </c>
      <c r="D132" s="48">
        <v>2899.6</v>
      </c>
      <c r="E132" s="48">
        <v>2333.9369000000002</v>
      </c>
      <c r="F132" s="48">
        <f t="shared" si="2"/>
        <v>80.491685060008294</v>
      </c>
    </row>
    <row r="133" spans="2:10">
      <c r="B133" s="2">
        <v>31000000</v>
      </c>
      <c r="C133" s="13" t="s">
        <v>287</v>
      </c>
      <c r="D133" s="48">
        <v>1551</v>
      </c>
      <c r="E133" s="48">
        <v>1251.6000000000001</v>
      </c>
      <c r="F133" s="48">
        <f t="shared" si="2"/>
        <v>80.696324951644101</v>
      </c>
    </row>
    <row r="134" spans="2:10" ht="38.25">
      <c r="B134" s="2">
        <v>31030000</v>
      </c>
      <c r="C134" s="13" t="s">
        <v>288</v>
      </c>
      <c r="D134" s="48">
        <v>1551</v>
      </c>
      <c r="E134" s="48">
        <v>1251.6000000000001</v>
      </c>
      <c r="F134" s="48">
        <f t="shared" si="2"/>
        <v>80.696324951644101</v>
      </c>
    </row>
    <row r="135" spans="2:10" ht="15" customHeight="1">
      <c r="B135" s="2">
        <v>33000000</v>
      </c>
      <c r="C135" s="13" t="s">
        <v>289</v>
      </c>
      <c r="D135" s="48">
        <v>1348.6000000000001</v>
      </c>
      <c r="E135" s="48">
        <v>1082.3369</v>
      </c>
      <c r="F135" s="48">
        <f t="shared" si="2"/>
        <v>80.25633249295565</v>
      </c>
      <c r="J135" s="15"/>
    </row>
    <row r="136" spans="2:10">
      <c r="B136" s="2">
        <v>33010000</v>
      </c>
      <c r="C136" s="13" t="s">
        <v>290</v>
      </c>
      <c r="D136" s="48">
        <v>1348.6000000000001</v>
      </c>
      <c r="E136" s="48">
        <v>1082.3369</v>
      </c>
      <c r="F136" s="48">
        <f t="shared" si="2"/>
        <v>80.25633249295565</v>
      </c>
      <c r="J136" s="15"/>
    </row>
    <row r="137" spans="2:10" ht="48.75" customHeight="1">
      <c r="B137" s="2">
        <v>33010100</v>
      </c>
      <c r="C137" s="13" t="s">
        <v>291</v>
      </c>
      <c r="D137" s="48">
        <v>1312.5</v>
      </c>
      <c r="E137" s="48">
        <v>1082.3369</v>
      </c>
      <c r="F137" s="48">
        <f t="shared" si="2"/>
        <v>82.463763809523812</v>
      </c>
      <c r="J137" s="15"/>
    </row>
    <row r="138" spans="2:10" ht="63.75">
      <c r="B138" s="2">
        <v>33010200</v>
      </c>
      <c r="C138" s="13" t="s">
        <v>292</v>
      </c>
      <c r="D138" s="48">
        <v>36.1</v>
      </c>
      <c r="E138" s="48">
        <v>0</v>
      </c>
      <c r="F138" s="48">
        <f t="shared" si="2"/>
        <v>0</v>
      </c>
      <c r="H138" s="55">
        <f>90815.6+3846.2</f>
        <v>94661.8</v>
      </c>
      <c r="J138" s="15"/>
    </row>
    <row r="139" spans="2:10">
      <c r="B139" s="2">
        <v>40000000</v>
      </c>
      <c r="C139" s="13" t="s">
        <v>35</v>
      </c>
      <c r="D139" s="48">
        <v>480</v>
      </c>
      <c r="E139" s="48">
        <v>0</v>
      </c>
      <c r="F139" s="48">
        <f t="shared" si="2"/>
        <v>0</v>
      </c>
      <c r="J139" s="15"/>
    </row>
    <row r="140" spans="2:10">
      <c r="B140" s="2">
        <v>41000000</v>
      </c>
      <c r="C140" s="13" t="s">
        <v>36</v>
      </c>
      <c r="D140" s="48">
        <v>480</v>
      </c>
      <c r="E140" s="48">
        <v>0</v>
      </c>
      <c r="F140" s="48">
        <f t="shared" si="2"/>
        <v>0</v>
      </c>
      <c r="H140" s="55">
        <f>E102+E146</f>
        <v>1495884.9639999999</v>
      </c>
      <c r="J140" s="15"/>
    </row>
    <row r="141" spans="2:10">
      <c r="B141" s="2">
        <v>41050000</v>
      </c>
      <c r="C141" s="13" t="s">
        <v>39</v>
      </c>
      <c r="D141" s="48">
        <v>480</v>
      </c>
      <c r="E141" s="48">
        <v>0</v>
      </c>
      <c r="F141" s="48">
        <f t="shared" si="2"/>
        <v>0</v>
      </c>
      <c r="J141" s="15"/>
    </row>
    <row r="142" spans="2:10">
      <c r="B142" s="2">
        <v>41053900</v>
      </c>
      <c r="C142" s="13" t="s">
        <v>214</v>
      </c>
      <c r="D142" s="48">
        <v>480</v>
      </c>
      <c r="E142" s="48">
        <v>0</v>
      </c>
      <c r="F142" s="48">
        <f t="shared" si="2"/>
        <v>0</v>
      </c>
      <c r="J142" s="15"/>
    </row>
    <row r="143" spans="2:10">
      <c r="B143" s="2">
        <v>50000000</v>
      </c>
      <c r="C143" s="13" t="s">
        <v>293</v>
      </c>
      <c r="D143" s="48">
        <v>140</v>
      </c>
      <c r="E143" s="48">
        <v>121.82756000000001</v>
      </c>
      <c r="F143" s="48">
        <f t="shared" si="2"/>
        <v>87.019685714285728</v>
      </c>
      <c r="J143" s="15"/>
    </row>
    <row r="144" spans="2:10" ht="38.25">
      <c r="B144" s="2">
        <v>50110000</v>
      </c>
      <c r="C144" s="13" t="s">
        <v>294</v>
      </c>
      <c r="D144" s="48">
        <v>140</v>
      </c>
      <c r="E144" s="48">
        <v>121.82756000000001</v>
      </c>
      <c r="F144" s="48">
        <f t="shared" si="2"/>
        <v>87.019685714285728</v>
      </c>
      <c r="H144" s="55">
        <f>F243+F314</f>
        <v>1508099.0236499992</v>
      </c>
      <c r="J144" s="15"/>
    </row>
    <row r="145" spans="2:10" s="18" customFormat="1" ht="14.25" customHeight="1">
      <c r="B145" s="12" t="s">
        <v>219</v>
      </c>
      <c r="C145" s="12"/>
      <c r="D145" s="49">
        <v>48340.5</v>
      </c>
      <c r="E145" s="49">
        <v>51891.895730000004</v>
      </c>
      <c r="F145" s="49">
        <f t="shared" si="2"/>
        <v>107.34662597614837</v>
      </c>
      <c r="G145" s="28"/>
      <c r="H145" s="57"/>
      <c r="I145" s="17"/>
      <c r="J145" s="17"/>
    </row>
    <row r="146" spans="2:10" ht="17.25" customHeight="1">
      <c r="B146" s="12" t="s">
        <v>44</v>
      </c>
      <c r="C146" s="12"/>
      <c r="D146" s="49">
        <v>48820.5</v>
      </c>
      <c r="E146" s="49">
        <v>51891.895730000004</v>
      </c>
      <c r="F146" s="49">
        <f t="shared" si="2"/>
        <v>106.29120088897083</v>
      </c>
      <c r="H146" s="55">
        <f>H138+H140-H144-E123</f>
        <v>34423.969720000787</v>
      </c>
      <c r="I146" s="27"/>
      <c r="J146" s="15"/>
    </row>
    <row r="147" spans="2:10" ht="18" customHeight="1">
      <c r="J147" s="15"/>
    </row>
    <row r="148" spans="2:10" ht="14.25" customHeight="1">
      <c r="B148" s="41" t="s">
        <v>46</v>
      </c>
      <c r="C148" s="41"/>
      <c r="D148" s="41"/>
      <c r="E148" s="41"/>
      <c r="F148" s="41"/>
      <c r="G148" s="41"/>
    </row>
    <row r="149" spans="2:10" ht="10.5" customHeight="1">
      <c r="G149" s="24" t="s">
        <v>45</v>
      </c>
    </row>
    <row r="150" spans="2:10" ht="63.75">
      <c r="B150" s="1" t="s">
        <v>0</v>
      </c>
      <c r="C150" s="1" t="s">
        <v>47</v>
      </c>
      <c r="D150" s="47" t="s">
        <v>48</v>
      </c>
      <c r="E150" s="47" t="s">
        <v>49</v>
      </c>
      <c r="F150" s="47" t="s">
        <v>50</v>
      </c>
      <c r="G150" s="25" t="s">
        <v>51</v>
      </c>
    </row>
    <row r="151" spans="2:10" ht="15">
      <c r="B151" s="32" t="s">
        <v>52</v>
      </c>
      <c r="C151" s="33" t="s">
        <v>53</v>
      </c>
      <c r="D151" s="52">
        <v>101141.105</v>
      </c>
      <c r="E151" s="52">
        <v>59178.753849999972</v>
      </c>
      <c r="F151" s="52">
        <v>52733.665209999999</v>
      </c>
      <c r="G151" s="30">
        <f t="shared" ref="G151:G214" si="3">IF(E151=0,0,(F151/E151)*100)</f>
        <v>89.109117342456557</v>
      </c>
    </row>
    <row r="152" spans="2:10" ht="51">
      <c r="B152" s="34" t="s">
        <v>54</v>
      </c>
      <c r="C152" s="35" t="s">
        <v>55</v>
      </c>
      <c r="D152" s="53">
        <v>45057.95</v>
      </c>
      <c r="E152" s="53">
        <v>26293.699999999997</v>
      </c>
      <c r="F152" s="53">
        <v>24083.432110000005</v>
      </c>
      <c r="G152" s="31">
        <f t="shared" si="3"/>
        <v>91.593925959450388</v>
      </c>
    </row>
    <row r="153" spans="2:10" ht="25.5">
      <c r="B153" s="34" t="s">
        <v>56</v>
      </c>
      <c r="C153" s="35" t="s">
        <v>57</v>
      </c>
      <c r="D153" s="53">
        <v>54303.55</v>
      </c>
      <c r="E153" s="53">
        <v>32082.458849999999</v>
      </c>
      <c r="F153" s="53">
        <v>28380.206200000004</v>
      </c>
      <c r="G153" s="31">
        <f t="shared" si="3"/>
        <v>88.460196684706432</v>
      </c>
    </row>
    <row r="154" spans="2:10">
      <c r="B154" s="34" t="s">
        <v>58</v>
      </c>
      <c r="C154" s="35" t="s">
        <v>59</v>
      </c>
      <c r="D154" s="53">
        <v>1779.605</v>
      </c>
      <c r="E154" s="53">
        <v>802.59500000000014</v>
      </c>
      <c r="F154" s="53">
        <v>270.02690000000001</v>
      </c>
      <c r="G154" s="31">
        <f t="shared" si="3"/>
        <v>33.644229032077192</v>
      </c>
    </row>
    <row r="155" spans="2:10" ht="15">
      <c r="B155" s="32" t="s">
        <v>60</v>
      </c>
      <c r="C155" s="33" t="s">
        <v>61</v>
      </c>
      <c r="D155" s="52">
        <v>830763.15515999962</v>
      </c>
      <c r="E155" s="52">
        <v>538131.30615999969</v>
      </c>
      <c r="F155" s="52">
        <v>503589.1516899998</v>
      </c>
      <c r="G155" s="30">
        <f t="shared" si="3"/>
        <v>93.581091812612428</v>
      </c>
    </row>
    <row r="156" spans="2:10">
      <c r="B156" s="34" t="s">
        <v>62</v>
      </c>
      <c r="C156" s="35" t="s">
        <v>63</v>
      </c>
      <c r="D156" s="53">
        <v>237818.10000000003</v>
      </c>
      <c r="E156" s="53">
        <v>143622.09078</v>
      </c>
      <c r="F156" s="53">
        <v>132362.99980000002</v>
      </c>
      <c r="G156" s="31">
        <f t="shared" si="3"/>
        <v>92.160613371624962</v>
      </c>
    </row>
    <row r="157" spans="2:10" ht="51">
      <c r="B157" s="34" t="s">
        <v>64</v>
      </c>
      <c r="C157" s="35" t="s">
        <v>65</v>
      </c>
      <c r="D157" s="53">
        <v>408507.54815999995</v>
      </c>
      <c r="E157" s="53">
        <v>268939.18481999997</v>
      </c>
      <c r="F157" s="53">
        <v>254588.09001999997</v>
      </c>
      <c r="G157" s="31">
        <f t="shared" si="3"/>
        <v>94.663814122287491</v>
      </c>
    </row>
    <row r="158" spans="2:10" ht="25.5">
      <c r="B158" s="34" t="s">
        <v>66</v>
      </c>
      <c r="C158" s="35" t="s">
        <v>67</v>
      </c>
      <c r="D158" s="53">
        <v>2185.6</v>
      </c>
      <c r="E158" s="53">
        <v>1262.9607000000001</v>
      </c>
      <c r="F158" s="53">
        <v>1262.9607000000001</v>
      </c>
      <c r="G158" s="31">
        <f t="shared" si="3"/>
        <v>100</v>
      </c>
    </row>
    <row r="159" spans="2:10" ht="38.25">
      <c r="B159" s="34" t="s">
        <v>68</v>
      </c>
      <c r="C159" s="35" t="s">
        <v>69</v>
      </c>
      <c r="D159" s="53">
        <v>22769.027999999998</v>
      </c>
      <c r="E159" s="53">
        <v>14449.038139999997</v>
      </c>
      <c r="F159" s="53">
        <v>13908.158179999999</v>
      </c>
      <c r="G159" s="31">
        <f t="shared" si="3"/>
        <v>96.256636914102586</v>
      </c>
    </row>
    <row r="160" spans="2:10" ht="38.25">
      <c r="B160" s="34" t="s">
        <v>70</v>
      </c>
      <c r="C160" s="35" t="s">
        <v>254</v>
      </c>
      <c r="D160" s="53">
        <v>2919.2000000000003</v>
      </c>
      <c r="E160" s="53">
        <v>1983.3000000000002</v>
      </c>
      <c r="F160" s="53">
        <v>1271.61825</v>
      </c>
      <c r="G160" s="31">
        <f t="shared" si="3"/>
        <v>64.116283466949014</v>
      </c>
    </row>
    <row r="161" spans="2:7" ht="51">
      <c r="B161" s="34" t="s">
        <v>71</v>
      </c>
      <c r="C161" s="35" t="s">
        <v>72</v>
      </c>
      <c r="D161" s="53">
        <v>18866.976999999999</v>
      </c>
      <c r="E161" s="53">
        <v>11396.419809999996</v>
      </c>
      <c r="F161" s="53">
        <v>10711.546549999997</v>
      </c>
      <c r="G161" s="31">
        <f t="shared" si="3"/>
        <v>93.990452515630878</v>
      </c>
    </row>
    <row r="162" spans="2:7" ht="25.5">
      <c r="B162" s="34" t="s">
        <v>73</v>
      </c>
      <c r="C162" s="35" t="s">
        <v>74</v>
      </c>
      <c r="D162" s="53">
        <v>29381.500000000004</v>
      </c>
      <c r="E162" s="53">
        <v>17712.917000000001</v>
      </c>
      <c r="F162" s="53">
        <v>15886.645510000002</v>
      </c>
      <c r="G162" s="31">
        <f t="shared" si="3"/>
        <v>89.689606234817234</v>
      </c>
    </row>
    <row r="163" spans="2:7" ht="38.25">
      <c r="B163" s="34" t="s">
        <v>75</v>
      </c>
      <c r="C163" s="35" t="s">
        <v>76</v>
      </c>
      <c r="D163" s="53">
        <v>36327.499999999993</v>
      </c>
      <c r="E163" s="53">
        <v>23697.7</v>
      </c>
      <c r="F163" s="53">
        <v>22240.737530000002</v>
      </c>
      <c r="G163" s="31">
        <f t="shared" si="3"/>
        <v>93.851882376770746</v>
      </c>
    </row>
    <row r="164" spans="2:7" ht="25.5">
      <c r="B164" s="34" t="s">
        <v>77</v>
      </c>
      <c r="C164" s="35" t="s">
        <v>78</v>
      </c>
      <c r="D164" s="53">
        <v>56625.599999999999</v>
      </c>
      <c r="E164" s="53">
        <v>44551.724909999997</v>
      </c>
      <c r="F164" s="53">
        <v>42605.43129</v>
      </c>
      <c r="G164" s="31">
        <f t="shared" si="3"/>
        <v>95.63138436518058</v>
      </c>
    </row>
    <row r="165" spans="2:7" ht="30.75" customHeight="1">
      <c r="B165" s="34" t="s">
        <v>259</v>
      </c>
      <c r="C165" s="35" t="s">
        <v>260</v>
      </c>
      <c r="D165" s="53">
        <v>10.003</v>
      </c>
      <c r="E165" s="53">
        <v>10.003</v>
      </c>
      <c r="F165" s="53">
        <v>10.00231</v>
      </c>
      <c r="G165" s="31">
        <f t="shared" si="3"/>
        <v>99.993102069379177</v>
      </c>
    </row>
    <row r="166" spans="2:7" ht="22.5" customHeight="1">
      <c r="B166" s="34" t="s">
        <v>79</v>
      </c>
      <c r="C166" s="35" t="s">
        <v>80</v>
      </c>
      <c r="D166" s="53">
        <v>2574.7000000000003</v>
      </c>
      <c r="E166" s="53">
        <v>1608.2730000000004</v>
      </c>
      <c r="F166" s="53">
        <v>1254.7672100000002</v>
      </c>
      <c r="G166" s="31">
        <f t="shared" si="3"/>
        <v>78.019540836661434</v>
      </c>
    </row>
    <row r="167" spans="2:7">
      <c r="B167" s="34" t="s">
        <v>81</v>
      </c>
      <c r="C167" s="35" t="s">
        <v>82</v>
      </c>
      <c r="D167" s="53">
        <v>7657.7</v>
      </c>
      <c r="E167" s="53">
        <v>4926.2290000000003</v>
      </c>
      <c r="F167" s="53">
        <v>3940.0953399999999</v>
      </c>
      <c r="G167" s="31">
        <f t="shared" si="3"/>
        <v>79.981976883332052</v>
      </c>
    </row>
    <row r="168" spans="2:7">
      <c r="B168" s="34" t="s">
        <v>83</v>
      </c>
      <c r="C168" s="35" t="s">
        <v>84</v>
      </c>
      <c r="D168" s="53">
        <v>83.3</v>
      </c>
      <c r="E168" s="53">
        <v>59.730000000000004</v>
      </c>
      <c r="F168" s="53">
        <v>39.82</v>
      </c>
      <c r="G168" s="31">
        <f t="shared" si="3"/>
        <v>66.666666666666657</v>
      </c>
    </row>
    <row r="169" spans="2:7">
      <c r="B169" s="34" t="s">
        <v>330</v>
      </c>
      <c r="C169" s="35" t="s">
        <v>331</v>
      </c>
      <c r="D169" s="53">
        <v>5036.3990000000013</v>
      </c>
      <c r="E169" s="53">
        <v>3911.7350000000006</v>
      </c>
      <c r="F169" s="53">
        <v>3506.2790000000005</v>
      </c>
      <c r="G169" s="31">
        <f t="shared" si="3"/>
        <v>89.634880685936039</v>
      </c>
    </row>
    <row r="170" spans="2:7" ht="15">
      <c r="B170" s="32" t="s">
        <v>85</v>
      </c>
      <c r="C170" s="33" t="s">
        <v>86</v>
      </c>
      <c r="D170" s="52">
        <v>236193.94040999995</v>
      </c>
      <c r="E170" s="52">
        <v>145544.38039999999</v>
      </c>
      <c r="F170" s="52">
        <v>145262.65012999997</v>
      </c>
      <c r="G170" s="30">
        <f t="shared" si="3"/>
        <v>99.806429991164379</v>
      </c>
    </row>
    <row r="171" spans="2:7">
      <c r="B171" s="34" t="s">
        <v>87</v>
      </c>
      <c r="C171" s="35" t="s">
        <v>88</v>
      </c>
      <c r="D171" s="53">
        <v>121427.50284999999</v>
      </c>
      <c r="E171" s="53">
        <v>74969.260960000014</v>
      </c>
      <c r="F171" s="53">
        <v>74934.505959999995</v>
      </c>
      <c r="G171" s="31">
        <f t="shared" si="3"/>
        <v>99.953640999584408</v>
      </c>
    </row>
    <row r="172" spans="2:7">
      <c r="B172" s="34" t="s">
        <v>89</v>
      </c>
      <c r="C172" s="35" t="s">
        <v>90</v>
      </c>
      <c r="D172" s="53">
        <v>8210.0879999999997</v>
      </c>
      <c r="E172" s="53">
        <v>4782.1076400000011</v>
      </c>
      <c r="F172" s="53">
        <v>4782.1076400000002</v>
      </c>
      <c r="G172" s="31">
        <f t="shared" si="3"/>
        <v>99.999999999999972</v>
      </c>
    </row>
    <row r="173" spans="2:7" ht="25.5">
      <c r="B173" s="34" t="s">
        <v>91</v>
      </c>
      <c r="C173" s="35" t="s">
        <v>92</v>
      </c>
      <c r="D173" s="53">
        <v>36696.595000000001</v>
      </c>
      <c r="E173" s="53">
        <v>21693.24338</v>
      </c>
      <c r="F173" s="53">
        <v>21693.24338</v>
      </c>
      <c r="G173" s="31">
        <f t="shared" si="3"/>
        <v>100</v>
      </c>
    </row>
    <row r="174" spans="2:7" ht="25.5">
      <c r="B174" s="34" t="s">
        <v>93</v>
      </c>
      <c r="C174" s="35" t="s">
        <v>94</v>
      </c>
      <c r="D174" s="53">
        <v>44565.446000000004</v>
      </c>
      <c r="E174" s="53">
        <v>26746.20739</v>
      </c>
      <c r="F174" s="53">
        <v>26746.20739</v>
      </c>
      <c r="G174" s="31">
        <f t="shared" si="3"/>
        <v>100</v>
      </c>
    </row>
    <row r="175" spans="2:7">
      <c r="B175" s="34" t="s">
        <v>95</v>
      </c>
      <c r="C175" s="35" t="s">
        <v>96</v>
      </c>
      <c r="D175" s="53">
        <v>12846.525</v>
      </c>
      <c r="E175" s="53">
        <v>8124.1607699999995</v>
      </c>
      <c r="F175" s="53">
        <v>8124.1607699999995</v>
      </c>
      <c r="G175" s="31">
        <f t="shared" si="3"/>
        <v>100</v>
      </c>
    </row>
    <row r="176" spans="2:7" ht="30.75" customHeight="1">
      <c r="B176" s="34" t="s">
        <v>97</v>
      </c>
      <c r="C176" s="35" t="s">
        <v>98</v>
      </c>
      <c r="D176" s="53">
        <v>2700.3130000000001</v>
      </c>
      <c r="E176" s="53">
        <v>2226.779</v>
      </c>
      <c r="F176" s="53">
        <v>2062.3890000000001</v>
      </c>
      <c r="G176" s="31">
        <f t="shared" si="3"/>
        <v>92.617588004916527</v>
      </c>
    </row>
    <row r="177" spans="2:7" ht="25.5">
      <c r="B177" s="34" t="s">
        <v>99</v>
      </c>
      <c r="C177" s="35" t="s">
        <v>100</v>
      </c>
      <c r="D177" s="53">
        <v>143.79500000000002</v>
      </c>
      <c r="E177" s="53">
        <v>121.24553999999999</v>
      </c>
      <c r="F177" s="53">
        <v>114.09554</v>
      </c>
      <c r="G177" s="31">
        <f t="shared" si="3"/>
        <v>94.10287586660921</v>
      </c>
    </row>
    <row r="178" spans="2:7" ht="25.5">
      <c r="B178" s="34" t="s">
        <v>101</v>
      </c>
      <c r="C178" s="35" t="s">
        <v>102</v>
      </c>
      <c r="D178" s="53">
        <v>6996.8755600000004</v>
      </c>
      <c r="E178" s="53">
        <v>4738.3065600000009</v>
      </c>
      <c r="F178" s="53">
        <v>4738.30656</v>
      </c>
      <c r="G178" s="31">
        <f t="shared" si="3"/>
        <v>99.999999999999972</v>
      </c>
    </row>
    <row r="179" spans="2:7" ht="25.5">
      <c r="B179" s="34" t="s">
        <v>103</v>
      </c>
      <c r="C179" s="35" t="s">
        <v>104</v>
      </c>
      <c r="D179" s="53">
        <v>1534.4</v>
      </c>
      <c r="E179" s="53">
        <v>1534.4</v>
      </c>
      <c r="F179" s="53">
        <v>1534.4</v>
      </c>
      <c r="G179" s="31">
        <f t="shared" si="3"/>
        <v>100</v>
      </c>
    </row>
    <row r="180" spans="2:7">
      <c r="B180" s="34" t="s">
        <v>105</v>
      </c>
      <c r="C180" s="35" t="s">
        <v>106</v>
      </c>
      <c r="D180" s="53">
        <v>1072.4000000000001</v>
      </c>
      <c r="E180" s="53">
        <v>608.66915999999992</v>
      </c>
      <c r="F180" s="53">
        <v>533.2338900000002</v>
      </c>
      <c r="G180" s="31">
        <f t="shared" si="3"/>
        <v>87.606523386202156</v>
      </c>
    </row>
    <row r="181" spans="2:7" ht="15">
      <c r="B181" s="32" t="s">
        <v>107</v>
      </c>
      <c r="C181" s="33" t="s">
        <v>108</v>
      </c>
      <c r="D181" s="52">
        <v>111057.86700000001</v>
      </c>
      <c r="E181" s="52">
        <v>70537.854820000008</v>
      </c>
      <c r="F181" s="52">
        <v>67202.199359999955</v>
      </c>
      <c r="G181" s="30">
        <f t="shared" si="3"/>
        <v>95.271112981090724</v>
      </c>
    </row>
    <row r="182" spans="2:7" ht="25.5">
      <c r="B182" s="34" t="s">
        <v>109</v>
      </c>
      <c r="C182" s="35" t="s">
        <v>110</v>
      </c>
      <c r="D182" s="53">
        <v>32.5</v>
      </c>
      <c r="E182" s="53">
        <v>17.73</v>
      </c>
      <c r="F182" s="53">
        <v>13.573560000000001</v>
      </c>
      <c r="G182" s="31">
        <f t="shared" si="3"/>
        <v>76.557021996615902</v>
      </c>
    </row>
    <row r="183" spans="2:7" ht="25.5">
      <c r="B183" s="34" t="s">
        <v>111</v>
      </c>
      <c r="C183" s="35" t="s">
        <v>112</v>
      </c>
      <c r="D183" s="53">
        <v>37509.599999999999</v>
      </c>
      <c r="E183" s="53">
        <v>29456.2</v>
      </c>
      <c r="F183" s="53">
        <v>29343.835999999999</v>
      </c>
      <c r="G183" s="31">
        <f t="shared" si="3"/>
        <v>99.618538711714336</v>
      </c>
    </row>
    <row r="184" spans="2:7" ht="25.5">
      <c r="B184" s="34" t="s">
        <v>340</v>
      </c>
      <c r="C184" s="35" t="s">
        <v>341</v>
      </c>
      <c r="D184" s="53">
        <v>691.80000000000007</v>
      </c>
      <c r="E184" s="53">
        <v>480.6</v>
      </c>
      <c r="F184" s="53">
        <v>424.89922999999999</v>
      </c>
      <c r="G184" s="31">
        <f t="shared" si="3"/>
        <v>88.410160216396164</v>
      </c>
    </row>
    <row r="185" spans="2:7" ht="25.5">
      <c r="B185" s="34" t="s">
        <v>113</v>
      </c>
      <c r="C185" s="35" t="s">
        <v>114</v>
      </c>
      <c r="D185" s="53">
        <v>32466.100000000002</v>
      </c>
      <c r="E185" s="53">
        <v>20196.5</v>
      </c>
      <c r="F185" s="53">
        <v>20196.5</v>
      </c>
      <c r="G185" s="31">
        <f t="shared" si="3"/>
        <v>100</v>
      </c>
    </row>
    <row r="186" spans="2:7" ht="51">
      <c r="B186" s="34" t="s">
        <v>115</v>
      </c>
      <c r="C186" s="35" t="s">
        <v>255</v>
      </c>
      <c r="D186" s="53">
        <v>1241.1000000000001</v>
      </c>
      <c r="E186" s="53">
        <v>810.20600000000013</v>
      </c>
      <c r="F186" s="53">
        <v>647.16012000000001</v>
      </c>
      <c r="G186" s="31">
        <f t="shared" si="3"/>
        <v>79.875996968672155</v>
      </c>
    </row>
    <row r="187" spans="2:7" ht="25.5">
      <c r="B187" s="34" t="s">
        <v>116</v>
      </c>
      <c r="C187" s="35" t="s">
        <v>117</v>
      </c>
      <c r="D187" s="53">
        <v>127.10000000000001</v>
      </c>
      <c r="E187" s="53">
        <v>36.44</v>
      </c>
      <c r="F187" s="53">
        <v>32.192810000000001</v>
      </c>
      <c r="G187" s="31">
        <f t="shared" si="3"/>
        <v>88.344703622392984</v>
      </c>
    </row>
    <row r="188" spans="2:7" ht="25.5">
      <c r="B188" s="34" t="s">
        <v>118</v>
      </c>
      <c r="C188" s="35" t="s">
        <v>119</v>
      </c>
      <c r="D188" s="53">
        <v>7767.7999999999993</v>
      </c>
      <c r="E188" s="53">
        <v>4582.049</v>
      </c>
      <c r="F188" s="53">
        <v>4035.8162200000002</v>
      </c>
      <c r="G188" s="31">
        <f t="shared" si="3"/>
        <v>88.078853368874931</v>
      </c>
    </row>
    <row r="189" spans="2:7">
      <c r="B189" s="34" t="s">
        <v>120</v>
      </c>
      <c r="C189" s="35" t="s">
        <v>121</v>
      </c>
      <c r="D189" s="53">
        <v>4560.5999999999995</v>
      </c>
      <c r="E189" s="53">
        <v>3163.65</v>
      </c>
      <c r="F189" s="53">
        <v>2508.3767199999998</v>
      </c>
      <c r="G189" s="31">
        <f t="shared" si="3"/>
        <v>79.287428128901738</v>
      </c>
    </row>
    <row r="190" spans="2:7">
      <c r="B190" s="34" t="s">
        <v>122</v>
      </c>
      <c r="C190" s="35" t="s">
        <v>123</v>
      </c>
      <c r="D190" s="53">
        <v>254.79999999999998</v>
      </c>
      <c r="E190" s="53">
        <v>139.30000000000001</v>
      </c>
      <c r="F190" s="53">
        <v>121.17194999999998</v>
      </c>
      <c r="G190" s="31">
        <f t="shared" si="3"/>
        <v>86.986324479540542</v>
      </c>
    </row>
    <row r="191" spans="2:7" ht="51">
      <c r="B191" s="34" t="s">
        <v>124</v>
      </c>
      <c r="C191" s="35" t="s">
        <v>125</v>
      </c>
      <c r="D191" s="53">
        <v>1499.4</v>
      </c>
      <c r="E191" s="53">
        <v>1499.4</v>
      </c>
      <c r="F191" s="53">
        <v>1020.6</v>
      </c>
      <c r="G191" s="31">
        <f t="shared" si="3"/>
        <v>68.067226890756302</v>
      </c>
    </row>
    <row r="192" spans="2:7" ht="51">
      <c r="B192" s="34" t="s">
        <v>126</v>
      </c>
      <c r="C192" s="35" t="s">
        <v>127</v>
      </c>
      <c r="D192" s="53">
        <v>178.5</v>
      </c>
      <c r="E192" s="53">
        <v>97.362000000000009</v>
      </c>
      <c r="F192" s="53">
        <v>0.73759000000000008</v>
      </c>
      <c r="G192" s="31">
        <f t="shared" si="3"/>
        <v>0.7575748238532487</v>
      </c>
    </row>
    <row r="193" spans="2:7">
      <c r="B193" s="34" t="s">
        <v>128</v>
      </c>
      <c r="C193" s="35" t="s">
        <v>129</v>
      </c>
      <c r="D193" s="53">
        <v>436</v>
      </c>
      <c r="E193" s="53">
        <v>384</v>
      </c>
      <c r="F193" s="53">
        <v>349.55</v>
      </c>
      <c r="G193" s="31">
        <f t="shared" si="3"/>
        <v>91.028645833333329</v>
      </c>
    </row>
    <row r="194" spans="2:7" ht="38.25">
      <c r="B194" s="34" t="s">
        <v>130</v>
      </c>
      <c r="C194" s="35" t="s">
        <v>131</v>
      </c>
      <c r="D194" s="53">
        <v>320.90000000000003</v>
      </c>
      <c r="E194" s="53">
        <v>175.03800000000001</v>
      </c>
      <c r="F194" s="53">
        <v>73.600000000000009</v>
      </c>
      <c r="G194" s="31">
        <f t="shared" si="3"/>
        <v>42.048012431586287</v>
      </c>
    </row>
    <row r="195" spans="2:7">
      <c r="B195" s="34" t="s">
        <v>132</v>
      </c>
      <c r="C195" s="35" t="s">
        <v>133</v>
      </c>
      <c r="D195" s="53">
        <v>1121.5</v>
      </c>
      <c r="E195" s="53">
        <v>680</v>
      </c>
      <c r="F195" s="53">
        <v>517.84032000000002</v>
      </c>
      <c r="G195" s="31">
        <f t="shared" si="3"/>
        <v>76.152988235294117</v>
      </c>
    </row>
    <row r="196" spans="2:7" ht="25.5">
      <c r="B196" s="34" t="s">
        <v>134</v>
      </c>
      <c r="C196" s="35" t="s">
        <v>135</v>
      </c>
      <c r="D196" s="53">
        <v>1952.2000000000003</v>
      </c>
      <c r="E196" s="53">
        <v>1157.92</v>
      </c>
      <c r="F196" s="53">
        <v>935.07213999999988</v>
      </c>
      <c r="G196" s="31">
        <f t="shared" si="3"/>
        <v>80.754468357054009</v>
      </c>
    </row>
    <row r="197" spans="2:7" ht="25.5">
      <c r="B197" s="34" t="s">
        <v>136</v>
      </c>
      <c r="C197" s="35" t="s">
        <v>137</v>
      </c>
      <c r="D197" s="53">
        <v>20897.967000000004</v>
      </c>
      <c r="E197" s="53">
        <v>7661.4598199999991</v>
      </c>
      <c r="F197" s="53">
        <v>6981.2726999999995</v>
      </c>
      <c r="G197" s="31">
        <f t="shared" si="3"/>
        <v>91.121964534429949</v>
      </c>
    </row>
    <row r="198" spans="2:7" ht="15">
      <c r="B198" s="32" t="s">
        <v>138</v>
      </c>
      <c r="C198" s="33" t="s">
        <v>139</v>
      </c>
      <c r="D198" s="52">
        <v>23646.3</v>
      </c>
      <c r="E198" s="52">
        <v>14151.5</v>
      </c>
      <c r="F198" s="52">
        <v>11928.572410000001</v>
      </c>
      <c r="G198" s="30">
        <f t="shared" si="3"/>
        <v>84.291929548104449</v>
      </c>
    </row>
    <row r="199" spans="2:7">
      <c r="B199" s="34" t="s">
        <v>140</v>
      </c>
      <c r="C199" s="35" t="s">
        <v>141</v>
      </c>
      <c r="D199" s="53">
        <v>10059.9</v>
      </c>
      <c r="E199" s="53">
        <v>6168.7000000000007</v>
      </c>
      <c r="F199" s="53">
        <v>5524.9682600000006</v>
      </c>
      <c r="G199" s="31">
        <f t="shared" si="3"/>
        <v>89.564547797753164</v>
      </c>
    </row>
    <row r="200" spans="2:7">
      <c r="B200" s="34" t="s">
        <v>142</v>
      </c>
      <c r="C200" s="35" t="s">
        <v>143</v>
      </c>
      <c r="D200" s="53">
        <v>3478.8</v>
      </c>
      <c r="E200" s="53">
        <v>2402.3500000000004</v>
      </c>
      <c r="F200" s="53">
        <v>1787.3921899999998</v>
      </c>
      <c r="G200" s="31">
        <f t="shared" si="3"/>
        <v>74.40182279850977</v>
      </c>
    </row>
    <row r="201" spans="2:7" ht="25.5">
      <c r="B201" s="34" t="s">
        <v>144</v>
      </c>
      <c r="C201" s="35" t="s">
        <v>145</v>
      </c>
      <c r="D201" s="53">
        <v>6377.5999999999995</v>
      </c>
      <c r="E201" s="53">
        <v>3653.6499999999996</v>
      </c>
      <c r="F201" s="53">
        <v>3046.8704200000002</v>
      </c>
      <c r="G201" s="31">
        <f t="shared" si="3"/>
        <v>83.392509408399832</v>
      </c>
    </row>
    <row r="202" spans="2:7" ht="25.5">
      <c r="B202" s="34" t="s">
        <v>146</v>
      </c>
      <c r="C202" s="35" t="s">
        <v>147</v>
      </c>
      <c r="D202" s="53">
        <v>1485</v>
      </c>
      <c r="E202" s="53">
        <v>906.8</v>
      </c>
      <c r="F202" s="53">
        <v>780.90447000000006</v>
      </c>
      <c r="G202" s="31">
        <f t="shared" si="3"/>
        <v>86.11650529333923</v>
      </c>
    </row>
    <row r="203" spans="2:7">
      <c r="B203" s="34" t="s">
        <v>148</v>
      </c>
      <c r="C203" s="35" t="s">
        <v>149</v>
      </c>
      <c r="D203" s="53">
        <v>2245</v>
      </c>
      <c r="E203" s="53">
        <v>1020</v>
      </c>
      <c r="F203" s="53">
        <v>788.43707000000006</v>
      </c>
      <c r="G203" s="31">
        <f t="shared" si="3"/>
        <v>77.297751960784325</v>
      </c>
    </row>
    <row r="204" spans="2:7" ht="15">
      <c r="B204" s="32" t="s">
        <v>150</v>
      </c>
      <c r="C204" s="33" t="s">
        <v>151</v>
      </c>
      <c r="D204" s="52">
        <v>21589.699999999993</v>
      </c>
      <c r="E204" s="52">
        <v>14038.449999999999</v>
      </c>
      <c r="F204" s="52">
        <v>11852.279930000002</v>
      </c>
      <c r="G204" s="30">
        <f t="shared" si="3"/>
        <v>84.427268893645689</v>
      </c>
    </row>
    <row r="205" spans="2:7" ht="25.5">
      <c r="B205" s="34" t="s">
        <v>152</v>
      </c>
      <c r="C205" s="35" t="s">
        <v>153</v>
      </c>
      <c r="D205" s="53">
        <v>2397.6</v>
      </c>
      <c r="E205" s="53">
        <v>1540</v>
      </c>
      <c r="F205" s="53">
        <v>1425.79745</v>
      </c>
      <c r="G205" s="31">
        <f t="shared" si="3"/>
        <v>92.584249999999997</v>
      </c>
    </row>
    <row r="206" spans="2:7" ht="25.5">
      <c r="B206" s="34" t="s">
        <v>154</v>
      </c>
      <c r="C206" s="35" t="s">
        <v>155</v>
      </c>
      <c r="D206" s="53">
        <v>403</v>
      </c>
      <c r="E206" s="53">
        <v>287</v>
      </c>
      <c r="F206" s="53">
        <v>247.65924999999999</v>
      </c>
      <c r="G206" s="31">
        <f t="shared" si="3"/>
        <v>86.292421602787456</v>
      </c>
    </row>
    <row r="207" spans="2:7" ht="25.5">
      <c r="B207" s="34" t="s">
        <v>156</v>
      </c>
      <c r="C207" s="35" t="s">
        <v>157</v>
      </c>
      <c r="D207" s="53">
        <v>18539.099999999991</v>
      </c>
      <c r="E207" s="53">
        <v>12161.449999999999</v>
      </c>
      <c r="F207" s="53">
        <v>10128.823230000002</v>
      </c>
      <c r="G207" s="31">
        <f t="shared" si="3"/>
        <v>83.286312322954942</v>
      </c>
    </row>
    <row r="208" spans="2:7">
      <c r="B208" s="34" t="s">
        <v>261</v>
      </c>
      <c r="C208" s="35" t="s">
        <v>262</v>
      </c>
      <c r="D208" s="53">
        <v>170</v>
      </c>
      <c r="E208" s="53">
        <v>20</v>
      </c>
      <c r="F208" s="53">
        <v>20</v>
      </c>
      <c r="G208" s="31">
        <f t="shared" si="3"/>
        <v>100</v>
      </c>
    </row>
    <row r="209" spans="2:7" ht="25.5">
      <c r="B209" s="34" t="s">
        <v>158</v>
      </c>
      <c r="C209" s="35" t="s">
        <v>159</v>
      </c>
      <c r="D209" s="53">
        <v>80</v>
      </c>
      <c r="E209" s="53">
        <v>30</v>
      </c>
      <c r="F209" s="53">
        <v>30</v>
      </c>
      <c r="G209" s="31">
        <f t="shared" si="3"/>
        <v>100</v>
      </c>
    </row>
    <row r="210" spans="2:7" ht="15">
      <c r="B210" s="32" t="s">
        <v>160</v>
      </c>
      <c r="C210" s="33" t="s">
        <v>161</v>
      </c>
      <c r="D210" s="52">
        <v>105713.30399999999</v>
      </c>
      <c r="E210" s="52">
        <v>69563.514999999999</v>
      </c>
      <c r="F210" s="52">
        <v>64505.313720000006</v>
      </c>
      <c r="G210" s="30">
        <f t="shared" si="3"/>
        <v>92.72865771662056</v>
      </c>
    </row>
    <row r="211" spans="2:7">
      <c r="B211" s="34" t="s">
        <v>162</v>
      </c>
      <c r="C211" s="35" t="s">
        <v>163</v>
      </c>
      <c r="D211" s="53">
        <v>1000</v>
      </c>
      <c r="E211" s="53">
        <v>600</v>
      </c>
      <c r="F211" s="53">
        <v>25.045650000000002</v>
      </c>
      <c r="G211" s="31">
        <f t="shared" si="3"/>
        <v>4.1742750000000006</v>
      </c>
    </row>
    <row r="212" spans="2:7" ht="38.25">
      <c r="B212" s="34" t="s">
        <v>164</v>
      </c>
      <c r="C212" s="35" t="s">
        <v>165</v>
      </c>
      <c r="D212" s="53">
        <v>42920.891000000003</v>
      </c>
      <c r="E212" s="53">
        <v>26949.902000000002</v>
      </c>
      <c r="F212" s="53">
        <v>25662.48486</v>
      </c>
      <c r="G212" s="31">
        <f t="shared" si="3"/>
        <v>95.222924595421532</v>
      </c>
    </row>
    <row r="213" spans="2:7">
      <c r="B213" s="34" t="s">
        <v>166</v>
      </c>
      <c r="C213" s="35" t="s">
        <v>167</v>
      </c>
      <c r="D213" s="53">
        <v>61620.18</v>
      </c>
      <c r="E213" s="53">
        <v>41921.379999999997</v>
      </c>
      <c r="F213" s="53">
        <v>38817.783210000001</v>
      </c>
      <c r="G213" s="31">
        <f t="shared" si="3"/>
        <v>92.596625421205133</v>
      </c>
    </row>
    <row r="214" spans="2:7">
      <c r="B214" s="34" t="s">
        <v>168</v>
      </c>
      <c r="C214" s="35" t="s">
        <v>169</v>
      </c>
      <c r="D214" s="53">
        <v>172.233</v>
      </c>
      <c r="E214" s="53">
        <v>92.233000000000004</v>
      </c>
      <c r="F214" s="53">
        <v>0</v>
      </c>
      <c r="G214" s="31">
        <f t="shared" si="3"/>
        <v>0</v>
      </c>
    </row>
    <row r="215" spans="2:7" ht="15">
      <c r="B215" s="32" t="s">
        <v>170</v>
      </c>
      <c r="C215" s="33" t="s">
        <v>171</v>
      </c>
      <c r="D215" s="52">
        <v>82713.002000000037</v>
      </c>
      <c r="E215" s="52">
        <v>35946.733</v>
      </c>
      <c r="F215" s="52">
        <v>26887.728940000005</v>
      </c>
      <c r="G215" s="30">
        <f t="shared" ref="G215:G243" si="4">IF(E215=0,0,(F215/E215)*100)</f>
        <v>74.79881117430061</v>
      </c>
    </row>
    <row r="216" spans="2:7">
      <c r="B216" s="34" t="s">
        <v>172</v>
      </c>
      <c r="C216" s="35" t="s">
        <v>173</v>
      </c>
      <c r="D216" s="53">
        <v>260</v>
      </c>
      <c r="E216" s="53">
        <v>204</v>
      </c>
      <c r="F216" s="53">
        <v>11.586959999999999</v>
      </c>
      <c r="G216" s="31">
        <f t="shared" si="4"/>
        <v>5.6798823529411759</v>
      </c>
    </row>
    <row r="217" spans="2:7">
      <c r="B217" s="34" t="s">
        <v>174</v>
      </c>
      <c r="C217" s="35" t="s">
        <v>175</v>
      </c>
      <c r="D217" s="53">
        <v>500</v>
      </c>
      <c r="E217" s="53">
        <v>500</v>
      </c>
      <c r="F217" s="53">
        <v>0</v>
      </c>
      <c r="G217" s="31">
        <f t="shared" si="4"/>
        <v>0</v>
      </c>
    </row>
    <row r="218" spans="2:7" ht="19.5" customHeight="1">
      <c r="B218" s="34" t="s">
        <v>344</v>
      </c>
      <c r="C218" s="35" t="s">
        <v>345</v>
      </c>
      <c r="D218" s="53">
        <v>1626.9490000000001</v>
      </c>
      <c r="E218" s="53">
        <v>1626.9490000000001</v>
      </c>
      <c r="F218" s="53">
        <v>0</v>
      </c>
      <c r="G218" s="31">
        <f t="shared" si="4"/>
        <v>0</v>
      </c>
    </row>
    <row r="219" spans="2:7">
      <c r="B219" s="34" t="s">
        <v>220</v>
      </c>
      <c r="C219" s="35" t="s">
        <v>221</v>
      </c>
      <c r="D219" s="53">
        <v>9530</v>
      </c>
      <c r="E219" s="53">
        <v>4088</v>
      </c>
      <c r="F219" s="53">
        <v>3948</v>
      </c>
      <c r="G219" s="31">
        <f t="shared" si="4"/>
        <v>96.575342465753423</v>
      </c>
    </row>
    <row r="220" spans="2:7">
      <c r="B220" s="34" t="s">
        <v>222</v>
      </c>
      <c r="C220" s="35" t="s">
        <v>223</v>
      </c>
      <c r="D220" s="53">
        <v>44278.400000000001</v>
      </c>
      <c r="E220" s="53">
        <v>19800</v>
      </c>
      <c r="F220" s="53">
        <v>18645</v>
      </c>
      <c r="G220" s="31">
        <f t="shared" si="4"/>
        <v>94.166666666666671</v>
      </c>
    </row>
    <row r="221" spans="2:7" ht="25.5">
      <c r="B221" s="34" t="s">
        <v>176</v>
      </c>
      <c r="C221" s="35" t="s">
        <v>177</v>
      </c>
      <c r="D221" s="53">
        <v>22892.050999999999</v>
      </c>
      <c r="E221" s="53">
        <v>7306.451</v>
      </c>
      <c r="F221" s="53">
        <v>2422.2808300000002</v>
      </c>
      <c r="G221" s="31">
        <f t="shared" si="4"/>
        <v>33.152632242384158</v>
      </c>
    </row>
    <row r="222" spans="2:7">
      <c r="B222" s="34" t="s">
        <v>178</v>
      </c>
      <c r="C222" s="35" t="s">
        <v>179</v>
      </c>
      <c r="D222" s="53">
        <v>956.30000000000007</v>
      </c>
      <c r="E222" s="53">
        <v>593.67800000000011</v>
      </c>
      <c r="F222" s="53">
        <v>341.17899999999997</v>
      </c>
      <c r="G222" s="31">
        <f t="shared" si="4"/>
        <v>57.468695151243587</v>
      </c>
    </row>
    <row r="223" spans="2:7" ht="18.75" customHeight="1">
      <c r="B223" s="34" t="s">
        <v>180</v>
      </c>
      <c r="C223" s="35" t="s">
        <v>181</v>
      </c>
      <c r="D223" s="53">
        <v>316</v>
      </c>
      <c r="E223" s="53">
        <v>161.19999999999999</v>
      </c>
      <c r="F223" s="53">
        <v>1.77806</v>
      </c>
      <c r="G223" s="31">
        <f t="shared" si="4"/>
        <v>1.1030148883374691</v>
      </c>
    </row>
    <row r="224" spans="2:7">
      <c r="B224" s="34" t="s">
        <v>182</v>
      </c>
      <c r="C224" s="35" t="s">
        <v>183</v>
      </c>
      <c r="D224" s="53">
        <v>469</v>
      </c>
      <c r="E224" s="53">
        <v>345</v>
      </c>
      <c r="F224" s="53">
        <v>236.16025000000002</v>
      </c>
      <c r="G224" s="31">
        <f t="shared" si="4"/>
        <v>68.452246376811601</v>
      </c>
    </row>
    <row r="225" spans="2:7" ht="15" customHeight="1">
      <c r="B225" s="34" t="s">
        <v>184</v>
      </c>
      <c r="C225" s="35" t="s">
        <v>185</v>
      </c>
      <c r="D225" s="53">
        <v>209.1</v>
      </c>
      <c r="E225" s="53">
        <v>115.5</v>
      </c>
      <c r="F225" s="53">
        <v>115.5</v>
      </c>
      <c r="G225" s="31">
        <f t="shared" si="4"/>
        <v>100</v>
      </c>
    </row>
    <row r="226" spans="2:7">
      <c r="B226" s="34" t="s">
        <v>186</v>
      </c>
      <c r="C226" s="35" t="s">
        <v>187</v>
      </c>
      <c r="D226" s="53">
        <v>1675.2020000000002</v>
      </c>
      <c r="E226" s="53">
        <v>1205.9550000000002</v>
      </c>
      <c r="F226" s="53">
        <v>1166.2438400000001</v>
      </c>
      <c r="G226" s="31">
        <f t="shared" si="4"/>
        <v>96.707077793118316</v>
      </c>
    </row>
    <row r="227" spans="2:7" ht="15">
      <c r="B227" s="32" t="s">
        <v>188</v>
      </c>
      <c r="C227" s="33" t="s">
        <v>189</v>
      </c>
      <c r="D227" s="52">
        <v>9289.8449999999993</v>
      </c>
      <c r="E227" s="52">
        <v>5037.9650000000001</v>
      </c>
      <c r="F227" s="52">
        <v>2650.4340400000001</v>
      </c>
      <c r="G227" s="30">
        <f t="shared" si="4"/>
        <v>52.609219000132001</v>
      </c>
    </row>
    <row r="228" spans="2:7" ht="25.5">
      <c r="B228" s="34" t="s">
        <v>190</v>
      </c>
      <c r="C228" s="35" t="s">
        <v>191</v>
      </c>
      <c r="D228" s="53">
        <v>270</v>
      </c>
      <c r="E228" s="53">
        <v>187.48</v>
      </c>
      <c r="F228" s="53">
        <v>32.738599999999998</v>
      </c>
      <c r="G228" s="31">
        <f t="shared" si="4"/>
        <v>17.462449327928312</v>
      </c>
    </row>
    <row r="229" spans="2:7">
      <c r="B229" s="34" t="s">
        <v>192</v>
      </c>
      <c r="C229" s="35" t="s">
        <v>193</v>
      </c>
      <c r="D229" s="53">
        <v>2013.845</v>
      </c>
      <c r="E229" s="53">
        <v>1119.7850000000001</v>
      </c>
      <c r="F229" s="53">
        <v>995.83643000000018</v>
      </c>
      <c r="G229" s="31">
        <f t="shared" si="4"/>
        <v>88.931038547578339</v>
      </c>
    </row>
    <row r="230" spans="2:7" ht="25.5">
      <c r="B230" s="34" t="s">
        <v>194</v>
      </c>
      <c r="C230" s="35" t="s">
        <v>195</v>
      </c>
      <c r="D230" s="53">
        <v>1091</v>
      </c>
      <c r="E230" s="53">
        <v>626</v>
      </c>
      <c r="F230" s="53">
        <v>492.75054</v>
      </c>
      <c r="G230" s="31">
        <f t="shared" si="4"/>
        <v>78.714143769968047</v>
      </c>
    </row>
    <row r="231" spans="2:7">
      <c r="B231" s="34" t="s">
        <v>196</v>
      </c>
      <c r="C231" s="35" t="s">
        <v>197</v>
      </c>
      <c r="D231" s="53">
        <v>0</v>
      </c>
      <c r="E231" s="53">
        <v>0</v>
      </c>
      <c r="F231" s="53">
        <v>0</v>
      </c>
      <c r="G231" s="31">
        <f t="shared" si="4"/>
        <v>0</v>
      </c>
    </row>
    <row r="232" spans="2:7">
      <c r="B232" s="34" t="s">
        <v>198</v>
      </c>
      <c r="C232" s="35" t="s">
        <v>199</v>
      </c>
      <c r="D232" s="53">
        <v>1800</v>
      </c>
      <c r="E232" s="53">
        <v>1050</v>
      </c>
      <c r="F232" s="53">
        <v>1050</v>
      </c>
      <c r="G232" s="31">
        <f t="shared" si="4"/>
        <v>100</v>
      </c>
    </row>
    <row r="233" spans="2:7">
      <c r="B233" s="34" t="s">
        <v>200</v>
      </c>
      <c r="C233" s="35" t="s">
        <v>201</v>
      </c>
      <c r="D233" s="53">
        <v>265.59999999999997</v>
      </c>
      <c r="E233" s="53">
        <v>116.50000000000001</v>
      </c>
      <c r="F233" s="53">
        <v>79.108469999999997</v>
      </c>
      <c r="G233" s="31">
        <f t="shared" si="4"/>
        <v>67.904266094420578</v>
      </c>
    </row>
    <row r="234" spans="2:7" ht="12" customHeight="1">
      <c r="B234" s="34" t="s">
        <v>202</v>
      </c>
      <c r="C234" s="35" t="s">
        <v>203</v>
      </c>
      <c r="D234" s="53">
        <v>3849.4</v>
      </c>
      <c r="E234" s="53">
        <v>1938.2</v>
      </c>
      <c r="F234" s="53">
        <v>0</v>
      </c>
      <c r="G234" s="31">
        <f t="shared" si="4"/>
        <v>0</v>
      </c>
    </row>
    <row r="235" spans="2:7" ht="15">
      <c r="B235" s="32" t="s">
        <v>204</v>
      </c>
      <c r="C235" s="33" t="s">
        <v>205</v>
      </c>
      <c r="D235" s="52">
        <v>749954</v>
      </c>
      <c r="E235" s="52">
        <v>421938.99475000001</v>
      </c>
      <c r="F235" s="52">
        <v>375578.50199000002</v>
      </c>
      <c r="G235" s="30">
        <f t="shared" si="4"/>
        <v>89.012512866351983</v>
      </c>
    </row>
    <row r="236" spans="2:7">
      <c r="B236" s="34" t="s">
        <v>206</v>
      </c>
      <c r="C236" s="35" t="s">
        <v>207</v>
      </c>
      <c r="D236" s="53">
        <v>65976.2</v>
      </c>
      <c r="E236" s="53">
        <v>38486</v>
      </c>
      <c r="F236" s="53">
        <v>34820.666670000006</v>
      </c>
      <c r="G236" s="31">
        <f t="shared" si="4"/>
        <v>90.476190484851642</v>
      </c>
    </row>
    <row r="237" spans="2:7" ht="69" customHeight="1">
      <c r="B237" s="34" t="s">
        <v>208</v>
      </c>
      <c r="C237" s="35" t="s">
        <v>40</v>
      </c>
      <c r="D237" s="53">
        <v>290823.2</v>
      </c>
      <c r="E237" s="53">
        <v>170983.49475000001</v>
      </c>
      <c r="F237" s="53">
        <v>154319.82396000001</v>
      </c>
      <c r="G237" s="31">
        <f t="shared" si="4"/>
        <v>90.254222599459411</v>
      </c>
    </row>
    <row r="238" spans="2:7" ht="53.25" customHeight="1">
      <c r="B238" s="34" t="s">
        <v>209</v>
      </c>
      <c r="C238" s="35" t="s">
        <v>41</v>
      </c>
      <c r="D238" s="53">
        <v>1927.4</v>
      </c>
      <c r="E238" s="53">
        <v>1124.2</v>
      </c>
      <c r="F238" s="53">
        <v>825.86636999999996</v>
      </c>
      <c r="G238" s="31">
        <f t="shared" si="4"/>
        <v>73.462584059775835</v>
      </c>
    </row>
    <row r="239" spans="2:7" ht="63.75">
      <c r="B239" s="34" t="s">
        <v>210</v>
      </c>
      <c r="C239" s="35" t="s">
        <v>211</v>
      </c>
      <c r="D239" s="53">
        <v>314842.90000000002</v>
      </c>
      <c r="E239" s="53">
        <v>166796.70000000001</v>
      </c>
      <c r="F239" s="53">
        <v>144053.32</v>
      </c>
      <c r="G239" s="31">
        <f t="shared" si="4"/>
        <v>86.364610331019733</v>
      </c>
    </row>
    <row r="240" spans="2:7" ht="63.75">
      <c r="B240" s="34" t="s">
        <v>212</v>
      </c>
      <c r="C240" s="35" t="s">
        <v>42</v>
      </c>
      <c r="D240" s="53">
        <v>4589.7</v>
      </c>
      <c r="E240" s="53">
        <v>2583</v>
      </c>
      <c r="F240" s="53">
        <v>2177.2310200000002</v>
      </c>
      <c r="G240" s="31">
        <f t="shared" si="4"/>
        <v>84.290786682152543</v>
      </c>
    </row>
    <row r="241" spans="2:9" s="16" customFormat="1" ht="15.75" customHeight="1">
      <c r="B241" s="34" t="s">
        <v>213</v>
      </c>
      <c r="C241" s="35" t="s">
        <v>214</v>
      </c>
      <c r="D241" s="53">
        <v>71589.600000000006</v>
      </c>
      <c r="E241" s="53">
        <v>41760.6</v>
      </c>
      <c r="F241" s="53">
        <v>39176.593970000002</v>
      </c>
      <c r="G241" s="31">
        <f t="shared" si="4"/>
        <v>93.812334999976059</v>
      </c>
      <c r="H241" s="58"/>
      <c r="I241" s="21"/>
    </row>
    <row r="242" spans="2:9" s="16" customFormat="1" ht="29.25" customHeight="1">
      <c r="B242" s="34" t="s">
        <v>332</v>
      </c>
      <c r="C242" s="35" t="s">
        <v>333</v>
      </c>
      <c r="D242" s="53">
        <v>205</v>
      </c>
      <c r="E242" s="53">
        <v>205</v>
      </c>
      <c r="F242" s="53">
        <v>205</v>
      </c>
      <c r="G242" s="31">
        <f t="shared" si="4"/>
        <v>100</v>
      </c>
      <c r="H242" s="58"/>
      <c r="I242" s="21"/>
    </row>
    <row r="243" spans="2:9" s="16" customFormat="1" ht="19.5" customHeight="1">
      <c r="B243" s="32" t="s">
        <v>215</v>
      </c>
      <c r="C243" s="33" t="s">
        <v>216</v>
      </c>
      <c r="D243" s="52">
        <v>2272062.2185699996</v>
      </c>
      <c r="E243" s="52">
        <v>1374069.4529800001</v>
      </c>
      <c r="F243" s="52">
        <v>1262190.4974199992</v>
      </c>
      <c r="G243" s="30">
        <f t="shared" si="4"/>
        <v>91.857838385289455</v>
      </c>
      <c r="H243" s="58"/>
      <c r="I243" s="21"/>
    </row>
    <row r="244" spans="2:9" s="16" customFormat="1" ht="19.5" customHeight="1">
      <c r="B244" s="42"/>
      <c r="C244" s="43"/>
      <c r="D244" s="54"/>
      <c r="E244" s="54"/>
      <c r="F244" s="54"/>
      <c r="G244" s="36"/>
      <c r="H244" s="58"/>
      <c r="I244" s="21"/>
    </row>
    <row r="245" spans="2:9" ht="13.5" customHeight="1">
      <c r="B245" s="37" t="s">
        <v>263</v>
      </c>
      <c r="C245" s="37"/>
      <c r="D245" s="37"/>
      <c r="E245" s="37"/>
      <c r="F245" s="37"/>
      <c r="G245" s="37"/>
    </row>
    <row r="246" spans="2:9" ht="15.75" customHeight="1">
      <c r="G246" s="24" t="s">
        <v>45</v>
      </c>
    </row>
    <row r="247" spans="2:9" ht="63.75">
      <c r="B247" s="11" t="s">
        <v>0</v>
      </c>
      <c r="C247" s="11" t="s">
        <v>47</v>
      </c>
      <c r="D247" s="47" t="s">
        <v>48</v>
      </c>
      <c r="E247" s="47" t="s">
        <v>49</v>
      </c>
      <c r="F247" s="47" t="s">
        <v>50</v>
      </c>
      <c r="G247" s="26" t="s">
        <v>51</v>
      </c>
    </row>
    <row r="248" spans="2:9" ht="15">
      <c r="B248" s="32" t="s">
        <v>52</v>
      </c>
      <c r="C248" s="33" t="s">
        <v>53</v>
      </c>
      <c r="D248" s="52">
        <v>1348.7</v>
      </c>
      <c r="E248" s="52">
        <v>1048.7</v>
      </c>
      <c r="F248" s="52">
        <v>1045.0050000000001</v>
      </c>
      <c r="G248" s="30">
        <f t="shared" ref="G248:G311" si="5">IF(E248=0,0,(F248/E248)*100)</f>
        <v>99.647659006388864</v>
      </c>
    </row>
    <row r="249" spans="2:9">
      <c r="B249" s="34" t="s">
        <v>58</v>
      </c>
      <c r="C249" s="35" t="s">
        <v>59</v>
      </c>
      <c r="D249" s="53">
        <v>1348.7</v>
      </c>
      <c r="E249" s="53">
        <v>1048.7</v>
      </c>
      <c r="F249" s="53">
        <v>1045.0050000000001</v>
      </c>
      <c r="G249" s="31">
        <f t="shared" si="5"/>
        <v>99.647659006388864</v>
      </c>
    </row>
    <row r="250" spans="2:9" ht="15">
      <c r="B250" s="32" t="s">
        <v>60</v>
      </c>
      <c r="C250" s="33" t="s">
        <v>61</v>
      </c>
      <c r="D250" s="52">
        <v>48824.03100000001</v>
      </c>
      <c r="E250" s="52">
        <v>22703.827999999998</v>
      </c>
      <c r="F250" s="52">
        <v>18113.661219999998</v>
      </c>
      <c r="G250" s="30">
        <f t="shared" si="5"/>
        <v>79.782410349479392</v>
      </c>
    </row>
    <row r="251" spans="2:9">
      <c r="B251" s="34" t="s">
        <v>62</v>
      </c>
      <c r="C251" s="35" t="s">
        <v>63</v>
      </c>
      <c r="D251" s="53">
        <v>8500</v>
      </c>
      <c r="E251" s="53">
        <v>3134.3040000000001</v>
      </c>
      <c r="F251" s="53">
        <v>2509.1554999999998</v>
      </c>
      <c r="G251" s="31">
        <f t="shared" si="5"/>
        <v>80.054630948370033</v>
      </c>
    </row>
    <row r="252" spans="2:9" ht="51">
      <c r="B252" s="34" t="s">
        <v>64</v>
      </c>
      <c r="C252" s="35" t="s">
        <v>65</v>
      </c>
      <c r="D252" s="53">
        <v>32330.797999999999</v>
      </c>
      <c r="E252" s="53">
        <v>13346.138000000001</v>
      </c>
      <c r="F252" s="53">
        <v>11374.401720000002</v>
      </c>
      <c r="G252" s="31">
        <f t="shared" si="5"/>
        <v>85.226165951528458</v>
      </c>
    </row>
    <row r="253" spans="2:9" ht="38.25">
      <c r="B253" s="34" t="s">
        <v>68</v>
      </c>
      <c r="C253" s="35" t="s">
        <v>69</v>
      </c>
      <c r="D253" s="53">
        <v>1070.4929999999999</v>
      </c>
      <c r="E253" s="53">
        <v>320.49299999999999</v>
      </c>
      <c r="F253" s="53">
        <v>220.48000000000002</v>
      </c>
      <c r="G253" s="31">
        <f t="shared" si="5"/>
        <v>68.79401422183949</v>
      </c>
    </row>
    <row r="254" spans="2:9" ht="51">
      <c r="B254" s="34" t="s">
        <v>71</v>
      </c>
      <c r="C254" s="35" t="s">
        <v>72</v>
      </c>
      <c r="D254" s="53">
        <v>650.99800000000005</v>
      </c>
      <c r="E254" s="53">
        <v>650.99800000000005</v>
      </c>
      <c r="F254" s="53">
        <v>251.79899999999998</v>
      </c>
      <c r="G254" s="31">
        <f t="shared" si="5"/>
        <v>38.678920672567344</v>
      </c>
    </row>
    <row r="255" spans="2:9" ht="25.5">
      <c r="B255" s="34" t="s">
        <v>73</v>
      </c>
      <c r="C255" s="35" t="s">
        <v>74</v>
      </c>
      <c r="D255" s="53">
        <v>600</v>
      </c>
      <c r="E255" s="53">
        <v>375</v>
      </c>
      <c r="F255" s="53">
        <v>0</v>
      </c>
      <c r="G255" s="31">
        <f t="shared" si="5"/>
        <v>0</v>
      </c>
    </row>
    <row r="256" spans="2:9" ht="38.25">
      <c r="B256" s="34" t="s">
        <v>75</v>
      </c>
      <c r="C256" s="35" t="s">
        <v>76</v>
      </c>
      <c r="D256" s="53">
        <v>1334.057</v>
      </c>
      <c r="E256" s="53">
        <v>984.05700000000002</v>
      </c>
      <c r="F256" s="53">
        <v>150</v>
      </c>
      <c r="G256" s="31">
        <f t="shared" si="5"/>
        <v>15.24301945923864</v>
      </c>
    </row>
    <row r="257" spans="2:7" ht="24.75" customHeight="1">
      <c r="B257" s="34" t="s">
        <v>77</v>
      </c>
      <c r="C257" s="35" t="s">
        <v>78</v>
      </c>
      <c r="D257" s="53">
        <v>2669.8470000000002</v>
      </c>
      <c r="E257" s="53">
        <v>2500</v>
      </c>
      <c r="F257" s="53">
        <v>2500</v>
      </c>
      <c r="G257" s="31">
        <f t="shared" si="5"/>
        <v>100</v>
      </c>
    </row>
    <row r="258" spans="2:7">
      <c r="B258" s="34" t="s">
        <v>79</v>
      </c>
      <c r="C258" s="35" t="s">
        <v>80</v>
      </c>
      <c r="D258" s="53">
        <v>270</v>
      </c>
      <c r="E258" s="53">
        <v>270</v>
      </c>
      <c r="F258" s="53">
        <v>135.54</v>
      </c>
      <c r="G258" s="31">
        <f t="shared" si="5"/>
        <v>50.2</v>
      </c>
    </row>
    <row r="259" spans="2:7">
      <c r="B259" s="34" t="s">
        <v>81</v>
      </c>
      <c r="C259" s="35" t="s">
        <v>82</v>
      </c>
      <c r="D259" s="53">
        <v>150</v>
      </c>
      <c r="E259" s="53">
        <v>150</v>
      </c>
      <c r="F259" s="53">
        <v>149.86199999999999</v>
      </c>
      <c r="G259" s="31">
        <f t="shared" si="5"/>
        <v>99.908000000000001</v>
      </c>
    </row>
    <row r="260" spans="2:7">
      <c r="B260" s="34" t="s">
        <v>83</v>
      </c>
      <c r="C260" s="35" t="s">
        <v>84</v>
      </c>
      <c r="D260" s="53">
        <v>747.83799999999997</v>
      </c>
      <c r="E260" s="53">
        <v>747.83799999999997</v>
      </c>
      <c r="F260" s="53">
        <v>747.83799999999997</v>
      </c>
      <c r="G260" s="31">
        <f t="shared" si="5"/>
        <v>100</v>
      </c>
    </row>
    <row r="261" spans="2:7">
      <c r="B261" s="34" t="s">
        <v>330</v>
      </c>
      <c r="C261" s="35" t="s">
        <v>331</v>
      </c>
      <c r="D261" s="53">
        <v>500</v>
      </c>
      <c r="E261" s="53">
        <v>225</v>
      </c>
      <c r="F261" s="53">
        <v>74.585000000000008</v>
      </c>
      <c r="G261" s="31">
        <f t="shared" si="5"/>
        <v>33.148888888888891</v>
      </c>
    </row>
    <row r="262" spans="2:7" ht="15">
      <c r="B262" s="32" t="s">
        <v>85</v>
      </c>
      <c r="C262" s="33" t="s">
        <v>86</v>
      </c>
      <c r="D262" s="52">
        <v>10166.222</v>
      </c>
      <c r="E262" s="52">
        <v>6403.6220000000003</v>
      </c>
      <c r="F262" s="52">
        <v>4161.93</v>
      </c>
      <c r="G262" s="30">
        <f t="shared" si="5"/>
        <v>64.993374062366584</v>
      </c>
    </row>
    <row r="263" spans="2:7">
      <c r="B263" s="34" t="s">
        <v>87</v>
      </c>
      <c r="C263" s="35" t="s">
        <v>88</v>
      </c>
      <c r="D263" s="53">
        <v>1150.2</v>
      </c>
      <c r="E263" s="53">
        <v>1150.2</v>
      </c>
      <c r="F263" s="53">
        <v>361.1</v>
      </c>
      <c r="G263" s="31">
        <f t="shared" si="5"/>
        <v>31.39454007998609</v>
      </c>
    </row>
    <row r="264" spans="2:7">
      <c r="B264" s="34" t="s">
        <v>89</v>
      </c>
      <c r="C264" s="35" t="s">
        <v>90</v>
      </c>
      <c r="D264" s="53">
        <v>1531</v>
      </c>
      <c r="E264" s="53">
        <v>600</v>
      </c>
      <c r="F264" s="53">
        <v>100</v>
      </c>
      <c r="G264" s="31">
        <f t="shared" si="5"/>
        <v>16.666666666666664</v>
      </c>
    </row>
    <row r="265" spans="2:7" ht="25.5">
      <c r="B265" s="34" t="s">
        <v>91</v>
      </c>
      <c r="C265" s="35" t="s">
        <v>92</v>
      </c>
      <c r="D265" s="53">
        <v>2883.8</v>
      </c>
      <c r="E265" s="53">
        <v>2883.8</v>
      </c>
      <c r="F265" s="53">
        <v>2883.8</v>
      </c>
      <c r="G265" s="31">
        <f t="shared" si="5"/>
        <v>100</v>
      </c>
    </row>
    <row r="266" spans="2:7" ht="26.25" customHeight="1">
      <c r="B266" s="34" t="s">
        <v>93</v>
      </c>
      <c r="C266" s="35" t="s">
        <v>94</v>
      </c>
      <c r="D266" s="53">
        <v>2466.1219999999998</v>
      </c>
      <c r="E266" s="53">
        <v>1244.6220000000001</v>
      </c>
      <c r="F266" s="53">
        <v>817.03</v>
      </c>
      <c r="G266" s="31">
        <f t="shared" si="5"/>
        <v>65.644830317959986</v>
      </c>
    </row>
    <row r="267" spans="2:7">
      <c r="B267" s="34" t="s">
        <v>95</v>
      </c>
      <c r="C267" s="35" t="s">
        <v>96</v>
      </c>
      <c r="D267" s="53">
        <v>1200</v>
      </c>
      <c r="E267" s="53">
        <v>300</v>
      </c>
      <c r="F267" s="53">
        <v>0</v>
      </c>
      <c r="G267" s="31">
        <f t="shared" si="5"/>
        <v>0</v>
      </c>
    </row>
    <row r="268" spans="2:7" ht="25.5">
      <c r="B268" s="34" t="s">
        <v>97</v>
      </c>
      <c r="C268" s="35" t="s">
        <v>98</v>
      </c>
      <c r="D268" s="53">
        <v>915.1</v>
      </c>
      <c r="E268" s="53">
        <v>205</v>
      </c>
      <c r="F268" s="53">
        <v>0</v>
      </c>
      <c r="G268" s="31">
        <f t="shared" si="5"/>
        <v>0</v>
      </c>
    </row>
    <row r="269" spans="2:7" ht="25.5">
      <c r="B269" s="34" t="s">
        <v>99</v>
      </c>
      <c r="C269" s="35" t="s">
        <v>100</v>
      </c>
      <c r="D269" s="53">
        <v>20</v>
      </c>
      <c r="E269" s="53">
        <v>20</v>
      </c>
      <c r="F269" s="53">
        <v>0</v>
      </c>
      <c r="G269" s="31">
        <f t="shared" si="5"/>
        <v>0</v>
      </c>
    </row>
    <row r="270" spans="2:7" ht="15">
      <c r="B270" s="32" t="s">
        <v>107</v>
      </c>
      <c r="C270" s="33" t="s">
        <v>108</v>
      </c>
      <c r="D270" s="52">
        <v>758.95</v>
      </c>
      <c r="E270" s="52">
        <v>658.95</v>
      </c>
      <c r="F270" s="52">
        <v>280.42500000000001</v>
      </c>
      <c r="G270" s="30">
        <f t="shared" si="5"/>
        <v>42.556339631231502</v>
      </c>
    </row>
    <row r="271" spans="2:7" ht="38.25">
      <c r="B271" s="34" t="s">
        <v>295</v>
      </c>
      <c r="C271" s="35" t="s">
        <v>296</v>
      </c>
      <c r="D271" s="53">
        <v>100</v>
      </c>
      <c r="E271" s="53">
        <v>0</v>
      </c>
      <c r="F271" s="53">
        <v>0</v>
      </c>
      <c r="G271" s="31">
        <f t="shared" si="5"/>
        <v>0</v>
      </c>
    </row>
    <row r="272" spans="2:7" ht="25.5">
      <c r="B272" s="34" t="s">
        <v>118</v>
      </c>
      <c r="C272" s="35" t="s">
        <v>119</v>
      </c>
      <c r="D272" s="53">
        <v>0</v>
      </c>
      <c r="E272" s="53">
        <v>0</v>
      </c>
      <c r="F272" s="53">
        <v>0</v>
      </c>
      <c r="G272" s="31">
        <f t="shared" si="5"/>
        <v>0</v>
      </c>
    </row>
    <row r="273" spans="2:7">
      <c r="B273" s="34" t="s">
        <v>120</v>
      </c>
      <c r="C273" s="35" t="s">
        <v>121</v>
      </c>
      <c r="D273" s="53">
        <v>100</v>
      </c>
      <c r="E273" s="53">
        <v>100</v>
      </c>
      <c r="F273" s="53">
        <v>0</v>
      </c>
      <c r="G273" s="31">
        <f t="shared" si="5"/>
        <v>0</v>
      </c>
    </row>
    <row r="274" spans="2:7" ht="25.5">
      <c r="B274" s="34" t="s">
        <v>136</v>
      </c>
      <c r="C274" s="35" t="s">
        <v>137</v>
      </c>
      <c r="D274" s="53">
        <v>558.95000000000005</v>
      </c>
      <c r="E274" s="53">
        <v>558.95000000000005</v>
      </c>
      <c r="F274" s="53">
        <v>280.42500000000001</v>
      </c>
      <c r="G274" s="31">
        <f t="shared" si="5"/>
        <v>50.169961535021024</v>
      </c>
    </row>
    <row r="275" spans="2:7" ht="15">
      <c r="B275" s="32" t="s">
        <v>138</v>
      </c>
      <c r="C275" s="33" t="s">
        <v>139</v>
      </c>
      <c r="D275" s="52">
        <v>303.90000000000003</v>
      </c>
      <c r="E275" s="52">
        <v>303.90000000000003</v>
      </c>
      <c r="F275" s="52">
        <v>141</v>
      </c>
      <c r="G275" s="30">
        <f t="shared" si="5"/>
        <v>46.396841066140169</v>
      </c>
    </row>
    <row r="276" spans="2:7">
      <c r="B276" s="34" t="s">
        <v>140</v>
      </c>
      <c r="C276" s="35" t="s">
        <v>141</v>
      </c>
      <c r="D276" s="53">
        <v>285.90000000000003</v>
      </c>
      <c r="E276" s="53">
        <v>285.90000000000003</v>
      </c>
      <c r="F276" s="53">
        <v>141</v>
      </c>
      <c r="G276" s="31">
        <f t="shared" si="5"/>
        <v>49.317943336831057</v>
      </c>
    </row>
    <row r="277" spans="2:7">
      <c r="B277" s="34" t="s">
        <v>142</v>
      </c>
      <c r="C277" s="35" t="s">
        <v>143</v>
      </c>
      <c r="D277" s="53">
        <v>18</v>
      </c>
      <c r="E277" s="53">
        <v>18</v>
      </c>
      <c r="F277" s="53">
        <v>0</v>
      </c>
      <c r="G277" s="31">
        <f t="shared" si="5"/>
        <v>0</v>
      </c>
    </row>
    <row r="278" spans="2:7" ht="15">
      <c r="B278" s="32" t="s">
        <v>150</v>
      </c>
      <c r="C278" s="33" t="s">
        <v>151</v>
      </c>
      <c r="D278" s="52">
        <v>2737.9</v>
      </c>
      <c r="E278" s="52">
        <v>2737.9</v>
      </c>
      <c r="F278" s="52">
        <v>1811.6390000000001</v>
      </c>
      <c r="G278" s="30">
        <f t="shared" si="5"/>
        <v>66.168925088571541</v>
      </c>
    </row>
    <row r="279" spans="2:7" ht="25.5">
      <c r="B279" s="34" t="s">
        <v>154</v>
      </c>
      <c r="C279" s="35" t="s">
        <v>155</v>
      </c>
      <c r="D279" s="53">
        <v>37</v>
      </c>
      <c r="E279" s="53">
        <v>37</v>
      </c>
      <c r="F279" s="53">
        <v>37</v>
      </c>
      <c r="G279" s="31">
        <f t="shared" si="5"/>
        <v>100</v>
      </c>
    </row>
    <row r="280" spans="2:7" ht="25.5">
      <c r="B280" s="34" t="s">
        <v>156</v>
      </c>
      <c r="C280" s="35" t="s">
        <v>157</v>
      </c>
      <c r="D280" s="53">
        <v>2420.9</v>
      </c>
      <c r="E280" s="53">
        <v>2420.9</v>
      </c>
      <c r="F280" s="53">
        <v>1644.739</v>
      </c>
      <c r="G280" s="31">
        <f t="shared" si="5"/>
        <v>67.939154859762894</v>
      </c>
    </row>
    <row r="281" spans="2:7">
      <c r="B281" s="34" t="s">
        <v>261</v>
      </c>
      <c r="C281" s="35" t="s">
        <v>262</v>
      </c>
      <c r="D281" s="53">
        <v>280</v>
      </c>
      <c r="E281" s="53">
        <v>280</v>
      </c>
      <c r="F281" s="53">
        <v>129.9</v>
      </c>
      <c r="G281" s="31">
        <f t="shared" si="5"/>
        <v>46.392857142857146</v>
      </c>
    </row>
    <row r="282" spans="2:7" ht="15">
      <c r="B282" s="32" t="s">
        <v>160</v>
      </c>
      <c r="C282" s="33" t="s">
        <v>161</v>
      </c>
      <c r="D282" s="52">
        <v>59300.334999999999</v>
      </c>
      <c r="E282" s="52">
        <v>27179.600000000002</v>
      </c>
      <c r="F282" s="52">
        <v>22566.62041</v>
      </c>
      <c r="G282" s="30">
        <f t="shared" si="5"/>
        <v>83.027787053525429</v>
      </c>
    </row>
    <row r="283" spans="2:7">
      <c r="B283" s="34" t="s">
        <v>162</v>
      </c>
      <c r="C283" s="35" t="s">
        <v>163</v>
      </c>
      <c r="D283" s="53">
        <v>44218</v>
      </c>
      <c r="E283" s="53">
        <v>20965.100000000002</v>
      </c>
      <c r="F283" s="53">
        <v>19853.57978</v>
      </c>
      <c r="G283" s="31">
        <f t="shared" si="5"/>
        <v>94.698235543832354</v>
      </c>
    </row>
    <row r="284" spans="2:7" ht="25.5">
      <c r="B284" s="34" t="s">
        <v>297</v>
      </c>
      <c r="C284" s="35" t="s">
        <v>298</v>
      </c>
      <c r="D284" s="53">
        <v>1000</v>
      </c>
      <c r="E284" s="53">
        <v>1000</v>
      </c>
      <c r="F284" s="53">
        <v>0</v>
      </c>
      <c r="G284" s="31">
        <f t="shared" si="5"/>
        <v>0</v>
      </c>
    </row>
    <row r="285" spans="2:7" ht="38.25">
      <c r="B285" s="34" t="s">
        <v>164</v>
      </c>
      <c r="C285" s="35" t="s">
        <v>165</v>
      </c>
      <c r="D285" s="53">
        <v>79.5</v>
      </c>
      <c r="E285" s="53">
        <v>79.5</v>
      </c>
      <c r="F285" s="53">
        <v>79.281790000000001</v>
      </c>
      <c r="G285" s="31">
        <f t="shared" si="5"/>
        <v>99.725522012578622</v>
      </c>
    </row>
    <row r="286" spans="2:7">
      <c r="B286" s="34" t="s">
        <v>166</v>
      </c>
      <c r="C286" s="35" t="s">
        <v>167</v>
      </c>
      <c r="D286" s="53">
        <v>14002.835000000001</v>
      </c>
      <c r="E286" s="53">
        <v>5135</v>
      </c>
      <c r="F286" s="53">
        <v>2633.75884</v>
      </c>
      <c r="G286" s="31">
        <f t="shared" si="5"/>
        <v>51.290337682570595</v>
      </c>
    </row>
    <row r="287" spans="2:7" ht="15">
      <c r="B287" s="32" t="s">
        <v>170</v>
      </c>
      <c r="C287" s="33" t="s">
        <v>171</v>
      </c>
      <c r="D287" s="52">
        <v>307837.98531000002</v>
      </c>
      <c r="E287" s="52">
        <v>233221.49731000006</v>
      </c>
      <c r="F287" s="52">
        <v>194537.31438</v>
      </c>
      <c r="G287" s="30">
        <f t="shared" si="5"/>
        <v>83.413114410040549</v>
      </c>
    </row>
    <row r="288" spans="2:7">
      <c r="B288" s="34" t="s">
        <v>172</v>
      </c>
      <c r="C288" s="35" t="s">
        <v>173</v>
      </c>
      <c r="D288" s="53">
        <v>480</v>
      </c>
      <c r="E288" s="53">
        <v>480</v>
      </c>
      <c r="F288" s="53">
        <v>0</v>
      </c>
      <c r="G288" s="31">
        <f t="shared" si="5"/>
        <v>0</v>
      </c>
    </row>
    <row r="289" spans="2:7">
      <c r="B289" s="34" t="s">
        <v>299</v>
      </c>
      <c r="C289" s="35" t="s">
        <v>300</v>
      </c>
      <c r="D289" s="53">
        <v>26549</v>
      </c>
      <c r="E289" s="53">
        <v>20076.3</v>
      </c>
      <c r="F289" s="53">
        <v>12819.947820000001</v>
      </c>
      <c r="G289" s="31">
        <f t="shared" si="5"/>
        <v>63.856127971787636</v>
      </c>
    </row>
    <row r="290" spans="2:7">
      <c r="B290" s="34" t="s">
        <v>301</v>
      </c>
      <c r="C290" s="35" t="s">
        <v>302</v>
      </c>
      <c r="D290" s="53">
        <v>500</v>
      </c>
      <c r="E290" s="53">
        <v>0</v>
      </c>
      <c r="F290" s="53">
        <v>0</v>
      </c>
      <c r="G290" s="31">
        <f t="shared" si="5"/>
        <v>0</v>
      </c>
    </row>
    <row r="291" spans="2:7">
      <c r="B291" s="34" t="s">
        <v>338</v>
      </c>
      <c r="C291" s="35" t="s">
        <v>339</v>
      </c>
      <c r="D291" s="53">
        <v>700</v>
      </c>
      <c r="E291" s="53">
        <v>100</v>
      </c>
      <c r="F291" s="53">
        <v>100</v>
      </c>
      <c r="G291" s="31">
        <f t="shared" si="5"/>
        <v>100</v>
      </c>
    </row>
    <row r="292" spans="2:7">
      <c r="B292" s="34" t="s">
        <v>303</v>
      </c>
      <c r="C292" s="35" t="s">
        <v>304</v>
      </c>
      <c r="D292" s="53">
        <v>973.80000000000007</v>
      </c>
      <c r="E292" s="53">
        <v>973.80000000000007</v>
      </c>
      <c r="F292" s="53">
        <v>906.10724000000005</v>
      </c>
      <c r="G292" s="31">
        <f t="shared" si="5"/>
        <v>93.048597247894847</v>
      </c>
    </row>
    <row r="293" spans="2:7" ht="23.25" customHeight="1">
      <c r="B293" s="34" t="s">
        <v>305</v>
      </c>
      <c r="C293" s="35" t="s">
        <v>306</v>
      </c>
      <c r="D293" s="53">
        <v>1000</v>
      </c>
      <c r="E293" s="53">
        <v>0</v>
      </c>
      <c r="F293" s="53">
        <v>0</v>
      </c>
      <c r="G293" s="31">
        <f t="shared" si="5"/>
        <v>0</v>
      </c>
    </row>
    <row r="294" spans="2:7">
      <c r="B294" s="34" t="s">
        <v>307</v>
      </c>
      <c r="C294" s="35" t="s">
        <v>308</v>
      </c>
      <c r="D294" s="53">
        <v>50500</v>
      </c>
      <c r="E294" s="53">
        <v>38483.715000000004</v>
      </c>
      <c r="F294" s="53">
        <v>38483.714200000002</v>
      </c>
      <c r="G294" s="31">
        <f t="shared" si="5"/>
        <v>99.999997921198613</v>
      </c>
    </row>
    <row r="295" spans="2:7" ht="15" customHeight="1">
      <c r="B295" s="34" t="s">
        <v>174</v>
      </c>
      <c r="C295" s="35" t="s">
        <v>175</v>
      </c>
      <c r="D295" s="53">
        <v>7170.3799999999992</v>
      </c>
      <c r="E295" s="53">
        <v>2622.4</v>
      </c>
      <c r="F295" s="53">
        <v>1253.2</v>
      </c>
      <c r="G295" s="31">
        <f t="shared" si="5"/>
        <v>47.788285539963397</v>
      </c>
    </row>
    <row r="296" spans="2:7" ht="25.5">
      <c r="B296" s="34" t="s">
        <v>309</v>
      </c>
      <c r="C296" s="35" t="s">
        <v>310</v>
      </c>
      <c r="D296" s="53">
        <v>1142.6000000000001</v>
      </c>
      <c r="E296" s="53">
        <v>1000</v>
      </c>
      <c r="F296" s="53">
        <v>72.900000000000006</v>
      </c>
      <c r="G296" s="31">
        <f t="shared" si="5"/>
        <v>7.2900000000000009</v>
      </c>
    </row>
    <row r="297" spans="2:7" ht="25.5">
      <c r="B297" s="34" t="s">
        <v>344</v>
      </c>
      <c r="C297" s="35" t="s">
        <v>345</v>
      </c>
      <c r="D297" s="53">
        <v>1486.934</v>
      </c>
      <c r="E297" s="53">
        <v>1486.934</v>
      </c>
      <c r="F297" s="53">
        <v>0</v>
      </c>
      <c r="G297" s="31">
        <f t="shared" si="5"/>
        <v>0</v>
      </c>
    </row>
    <row r="298" spans="2:7" ht="31.5" customHeight="1">
      <c r="B298" s="34" t="s">
        <v>311</v>
      </c>
      <c r="C298" s="35" t="s">
        <v>312</v>
      </c>
      <c r="D298" s="53">
        <v>105844.89663</v>
      </c>
      <c r="E298" s="53">
        <v>105744.89663</v>
      </c>
      <c r="F298" s="53">
        <v>104945.81537999999</v>
      </c>
      <c r="G298" s="31">
        <f t="shared" si="5"/>
        <v>99.244331144607386</v>
      </c>
    </row>
    <row r="299" spans="2:7" ht="25.5">
      <c r="B299" s="34" t="s">
        <v>313</v>
      </c>
      <c r="C299" s="35" t="s">
        <v>314</v>
      </c>
      <c r="D299" s="53">
        <v>13787</v>
      </c>
      <c r="E299" s="53">
        <v>9641.2980000000007</v>
      </c>
      <c r="F299" s="53">
        <v>9641.2615700000006</v>
      </c>
      <c r="G299" s="31">
        <f t="shared" si="5"/>
        <v>99.99962214631266</v>
      </c>
    </row>
    <row r="300" spans="2:7">
      <c r="B300" s="34" t="s">
        <v>315</v>
      </c>
      <c r="C300" s="35" t="s">
        <v>316</v>
      </c>
      <c r="D300" s="53">
        <v>11425</v>
      </c>
      <c r="E300" s="53">
        <v>0</v>
      </c>
      <c r="F300" s="53">
        <v>0</v>
      </c>
      <c r="G300" s="31">
        <f t="shared" si="5"/>
        <v>0</v>
      </c>
    </row>
    <row r="301" spans="2:7" ht="25.5">
      <c r="B301" s="34" t="s">
        <v>176</v>
      </c>
      <c r="C301" s="35" t="s">
        <v>177</v>
      </c>
      <c r="D301" s="53">
        <v>67680.865999999995</v>
      </c>
      <c r="E301" s="53">
        <v>39195.887000000002</v>
      </c>
      <c r="F301" s="53">
        <v>23105.441200000001</v>
      </c>
      <c r="G301" s="31">
        <f t="shared" si="5"/>
        <v>58.948637136340352</v>
      </c>
    </row>
    <row r="302" spans="2:7">
      <c r="B302" s="34" t="s">
        <v>178</v>
      </c>
      <c r="C302" s="35" t="s">
        <v>179</v>
      </c>
      <c r="D302" s="53">
        <v>1546.7</v>
      </c>
      <c r="E302" s="53">
        <v>1423.5</v>
      </c>
      <c r="F302" s="53">
        <v>272.14</v>
      </c>
      <c r="G302" s="31">
        <f t="shared" si="5"/>
        <v>19.117667720407443</v>
      </c>
    </row>
    <row r="303" spans="2:7">
      <c r="B303" s="34" t="s">
        <v>182</v>
      </c>
      <c r="C303" s="35" t="s">
        <v>183</v>
      </c>
      <c r="D303" s="53">
        <v>12388.433680000002</v>
      </c>
      <c r="E303" s="53">
        <v>9694.7666800000006</v>
      </c>
      <c r="F303" s="53">
        <v>1140.86697</v>
      </c>
      <c r="G303" s="31">
        <f t="shared" si="5"/>
        <v>11.767864123574762</v>
      </c>
    </row>
    <row r="304" spans="2:7">
      <c r="B304" s="34" t="s">
        <v>317</v>
      </c>
      <c r="C304" s="35" t="s">
        <v>318</v>
      </c>
      <c r="D304" s="53">
        <v>1000</v>
      </c>
      <c r="E304" s="53">
        <v>1000</v>
      </c>
      <c r="F304" s="53">
        <v>787.92000000000007</v>
      </c>
      <c r="G304" s="31">
        <f t="shared" si="5"/>
        <v>78.792000000000002</v>
      </c>
    </row>
    <row r="305" spans="2:7" ht="63.75">
      <c r="B305" s="34" t="s">
        <v>319</v>
      </c>
      <c r="C305" s="35" t="s">
        <v>320</v>
      </c>
      <c r="D305" s="53">
        <v>542.375</v>
      </c>
      <c r="E305" s="53">
        <v>340</v>
      </c>
      <c r="F305" s="53">
        <v>50</v>
      </c>
      <c r="G305" s="31">
        <f t="shared" si="5"/>
        <v>14.705882352941178</v>
      </c>
    </row>
    <row r="306" spans="2:7">
      <c r="B306" s="34" t="s">
        <v>186</v>
      </c>
      <c r="C306" s="35" t="s">
        <v>187</v>
      </c>
      <c r="D306" s="53">
        <v>3120</v>
      </c>
      <c r="E306" s="53">
        <v>958</v>
      </c>
      <c r="F306" s="53">
        <v>958</v>
      </c>
      <c r="G306" s="31">
        <f t="shared" si="5"/>
        <v>100</v>
      </c>
    </row>
    <row r="307" spans="2:7" ht="15" customHeight="1">
      <c r="B307" s="32" t="s">
        <v>188</v>
      </c>
      <c r="C307" s="33" t="s">
        <v>189</v>
      </c>
      <c r="D307" s="52">
        <v>3684.6890000000003</v>
      </c>
      <c r="E307" s="52">
        <v>3239.2889999999998</v>
      </c>
      <c r="F307" s="52">
        <v>3000.9312200000004</v>
      </c>
      <c r="G307" s="30">
        <f t="shared" si="5"/>
        <v>92.641663649029169</v>
      </c>
    </row>
    <row r="308" spans="2:7" ht="25.5">
      <c r="B308" s="34" t="s">
        <v>194</v>
      </c>
      <c r="C308" s="35" t="s">
        <v>195</v>
      </c>
      <c r="D308" s="53">
        <v>305</v>
      </c>
      <c r="E308" s="53">
        <v>237.6</v>
      </c>
      <c r="F308" s="53">
        <v>236.84200000000001</v>
      </c>
      <c r="G308" s="31">
        <f t="shared" si="5"/>
        <v>99.680976430976443</v>
      </c>
    </row>
    <row r="309" spans="2:7">
      <c r="B309" s="34" t="s">
        <v>196</v>
      </c>
      <c r="C309" s="35" t="s">
        <v>197</v>
      </c>
      <c r="D309" s="53">
        <v>2200</v>
      </c>
      <c r="E309" s="53">
        <v>2200</v>
      </c>
      <c r="F309" s="53">
        <v>2186.5100000000002</v>
      </c>
      <c r="G309" s="31">
        <f t="shared" si="5"/>
        <v>99.386818181818199</v>
      </c>
    </row>
    <row r="310" spans="2:7">
      <c r="B310" s="34" t="s">
        <v>321</v>
      </c>
      <c r="C310" s="35" t="s">
        <v>322</v>
      </c>
      <c r="D310" s="53">
        <v>1179.6890000000001</v>
      </c>
      <c r="E310" s="53">
        <v>801.68899999999996</v>
      </c>
      <c r="F310" s="53">
        <v>577.57921999999996</v>
      </c>
      <c r="G310" s="31">
        <f t="shared" si="5"/>
        <v>72.045296866989574</v>
      </c>
    </row>
    <row r="311" spans="2:7" ht="13.5" customHeight="1">
      <c r="B311" s="32" t="s">
        <v>204</v>
      </c>
      <c r="C311" s="33" t="s">
        <v>205</v>
      </c>
      <c r="D311" s="52">
        <v>4583.2110000000002</v>
      </c>
      <c r="E311" s="52">
        <v>3155.6109999999999</v>
      </c>
      <c r="F311" s="52">
        <v>250</v>
      </c>
      <c r="G311" s="30">
        <f t="shared" si="5"/>
        <v>7.922396011422193</v>
      </c>
    </row>
    <row r="312" spans="2:7" ht="25.5">
      <c r="B312" s="34" t="s">
        <v>323</v>
      </c>
      <c r="C312" s="35" t="s">
        <v>324</v>
      </c>
      <c r="D312" s="53">
        <v>33.210999999999999</v>
      </c>
      <c r="E312" s="53">
        <v>33.210999999999999</v>
      </c>
      <c r="F312" s="53">
        <v>0</v>
      </c>
      <c r="G312" s="31">
        <f t="shared" ref="G312:G314" si="6">IF(E312=0,0,(F312/E312)*100)</f>
        <v>0</v>
      </c>
    </row>
    <row r="313" spans="2:7" ht="25.5">
      <c r="B313" s="34" t="s">
        <v>332</v>
      </c>
      <c r="C313" s="35" t="s">
        <v>333</v>
      </c>
      <c r="D313" s="53">
        <v>4550</v>
      </c>
      <c r="E313" s="53">
        <v>3122.4</v>
      </c>
      <c r="F313" s="53">
        <v>250</v>
      </c>
      <c r="G313" s="31">
        <f t="shared" si="6"/>
        <v>8.006661542403279</v>
      </c>
    </row>
    <row r="314" spans="2:7" ht="12.75" customHeight="1">
      <c r="B314" s="32" t="s">
        <v>215</v>
      </c>
      <c r="C314" s="33" t="s">
        <v>216</v>
      </c>
      <c r="D314" s="52">
        <v>439545.9233100001</v>
      </c>
      <c r="E314" s="52">
        <v>300652.89731000003</v>
      </c>
      <c r="F314" s="52">
        <v>245908.52623000005</v>
      </c>
      <c r="G314" s="30">
        <f t="shared" si="6"/>
        <v>81.791503900408571</v>
      </c>
    </row>
  </sheetData>
  <mergeCells count="6">
    <mergeCell ref="B245:G245"/>
    <mergeCell ref="A1:F1"/>
    <mergeCell ref="B104:F104"/>
    <mergeCell ref="B5:F5"/>
    <mergeCell ref="C3:E3"/>
    <mergeCell ref="B148:G148"/>
  </mergeCells>
  <pageMargins left="0.70866141732283472" right="0.15748031496062992" top="0.19685039370078741" bottom="0.35433070866141736" header="0.15748031496062992" footer="0.19685039370078741"/>
  <pageSetup paperSize="9" scale="88" orientation="portrait" r:id="rId1"/>
  <rowBreaks count="5" manualBreakCount="5">
    <brk id="40" max="6" man="1"/>
    <brk id="83" max="6" man="1"/>
    <brk id="103" max="6" man="1"/>
    <brk id="143" max="6" man="1"/>
    <brk id="24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Доходи та видатки</vt:lpstr>
      <vt:lpstr>'Доходи та видатки'!Область_печати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Ardelyan_A</dc:creator>
  <cp:lastModifiedBy>ADM_Shumeyko_T</cp:lastModifiedBy>
  <cp:lastPrinted>2019-07-15T08:47:53Z</cp:lastPrinted>
  <dcterms:created xsi:type="dcterms:W3CDTF">2018-09-11T12:44:43Z</dcterms:created>
  <dcterms:modified xsi:type="dcterms:W3CDTF">2019-07-15T08:51:55Z</dcterms:modified>
</cp:coreProperties>
</file>