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8870" windowHeight="12645" activeTab="0"/>
  </bookViews>
  <sheets>
    <sheet name="Доходи та видатки" sheetId="1" r:id="rId1"/>
  </sheets>
  <definedNames>
    <definedName name="_xlnm.Print_Area" localSheetId="0">'Доходи та видатки'!$A$1:$F$364</definedName>
  </definedNames>
  <calcPr fullCalcOnLoad="1"/>
</workbook>
</file>

<file path=xl/sharedStrings.xml><?xml version="1.0" encoding="utf-8"?>
<sst xmlns="http://schemas.openxmlformats.org/spreadsheetml/2006/main" count="594" uniqueCount="435">
  <si>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</si>
  <si>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</si>
  <si>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</si>
  <si>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</si>
  <si>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</si>
  <si>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</si>
  <si>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</si>
  <si>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</si>
  <si>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</si>
  <si>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</si>
  <si>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</si>
  <si>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</si>
  <si>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</si>
  <si>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</si>
  <si>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</si>
  <si>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</si>
  <si>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</si>
  <si>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</si>
  <si>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</si>
  <si>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</si>
  <si>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</si>
  <si>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</si>
  <si>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</si>
  <si>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</si>
  <si>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</si>
  <si>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</si>
  <si>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</si>
  <si>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</si>
  <si>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</si>
  <si>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</si>
  <si>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</si>
  <si>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</si>
  <si>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</si>
  <si>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</si>
  <si>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</si>
  <si>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</si>
  <si>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</si>
  <si>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</si>
  <si>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</si>
  <si>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</si>
  <si>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</si>
  <si>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</si>
  <si>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</si>
  <si>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</si>
  <si>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</si>
  <si>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</si>
  <si>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</si>
  <si>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</si>
  <si>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</si>
  <si>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</si>
  <si>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</si>
  <si>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</si>
  <si>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</si>
  <si>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</si>
  <si>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</si>
  <si>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</si>
  <si>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</si>
  <si>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</si>
  <si>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</si>
  <si>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</si>
  <si>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</si>
  <si>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</si>
  <si>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</si>
  <si>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</si>
  <si>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</si>
  <si>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</si>
  <si>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</si>
  <si>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</si>
  <si>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</si>
  <si>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</si>
  <si>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</si>
  <si>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</si>
  <si>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</si>
  <si>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</si>
  <si>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</si>
  <si>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</si>
  <si>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</si>
  <si>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</si>
  <si>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</si>
  <si>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</si>
  <si>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</si>
  <si>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</si>
  <si>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</si>
  <si>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</si>
  <si>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</si>
  <si>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</si>
  <si>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</si>
  <si>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</si>
  <si>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</si>
  <si>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</si>
  <si>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</si>
  <si>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</si>
  <si>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</si>
  <si>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</si>
  <si>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</si>
  <si>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</si>
  <si>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</si>
  <si>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</si>
  <si>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</si>
  <si>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</si>
  <si>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</si>
  <si>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</si>
  <si>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</si>
  <si>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</si>
  <si>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</si>
  <si>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</si>
  <si>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</si>
  <si>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</si>
  <si>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</si>
  <si>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</si>
  <si>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</si>
  <si>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</si>
  <si>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</si>
  <si>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</si>
  <si>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</si>
  <si>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</si>
  <si>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</si>
  <si>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</si>
  <si>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</si>
  <si>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</si>
  <si>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</si>
  <si>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</si>
  <si>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</si>
  <si>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</si>
  <si>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</si>
  <si>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</si>
  <si>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</si>
  <si>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</si>
  <si>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</si>
  <si>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</si>
  <si>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</si>
  <si>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</si>
  <si>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</si>
  <si>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</si>
  <si>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</si>
  <si>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</si>
  <si>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</si>
  <si>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</si>
  <si>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</si>
  <si>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</si>
  <si>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</si>
  <si>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</si>
  <si>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</si>
  <si>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</si>
  <si>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</si>
  <si>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</si>
  <si>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</si>
  <si>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</si>
  <si>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</si>
  <si>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</si>
  <si>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</si>
  <si>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</si>
  <si>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</si>
  <si>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</si>
  <si>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</si>
  <si>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</si>
  <si>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</si>
  <si>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</si>
  <si>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</si>
  <si>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</si>
  <si>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</si>
  <si>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</si>
  <si>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</si>
  <si>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</si>
  <si>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</si>
  <si>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</si>
  <si>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</si>
  <si>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</si>
  <si>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</si>
  <si>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</si>
  <si>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</si>
  <si>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</si>
  <si>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</si>
  <si>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</si>
  <si>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</si>
  <si>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</si>
  <si>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</si>
  <si>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</si>
  <si>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</si>
  <si>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</si>
  <si>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</si>
  <si>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</si>
  <si>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</si>
  <si>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</si>
  <si>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</si>
  <si>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</si>
  <si>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</si>
  <si>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</si>
  <si>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</si>
  <si>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</si>
  <si>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</si>
  <si>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</si>
  <si>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</si>
  <si>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</si>
  <si>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</si>
  <si>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</si>
  <si>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</si>
  <si>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</si>
  <si>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</si>
  <si>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</si>
  <si>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</si>
  <si>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</si>
  <si>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</si>
  <si>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</si>
  <si>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</si>
  <si>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</si>
  <si>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</si>
  <si>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</si>
  <si>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</si>
  <si>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</si>
  <si>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</si>
  <si>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</si>
  <si>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</si>
  <si>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</si>
  <si>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</si>
  <si>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</si>
  <si>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</si>
  <si>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</si>
  <si>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</si>
  <si>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</si>
  <si>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</si>
  <si>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</si>
  <si>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</si>
  <si>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</si>
  <si>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</si>
  <si>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</si>
  <si>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</si>
  <si>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</si>
  <si>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</si>
  <si>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</si>
  <si>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</si>
  <si>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</si>
  <si>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</si>
  <si>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</si>
  <si>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</si>
  <si>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</si>
  <si>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</si>
  <si>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</si>
  <si>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</si>
  <si>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</si>
  <si>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</si>
  <si>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</si>
  <si>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</si>
  <si>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</si>
  <si>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</si>
  <si>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</si>
  <si>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</si>
  <si>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</si>
  <si>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</si>
  <si>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</si>
  <si>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</si>
  <si>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</si>
  <si>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</si>
  <si>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</si>
  <si>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</si>
  <si>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</si>
  <si>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</si>
  <si>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</si>
  <si>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</si>
  <si>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</si>
  <si>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</si>
  <si>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</si>
  <si>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</si>
  <si>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</si>
  <si>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</si>
  <si>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</si>
  <si>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</si>
  <si>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</si>
  <si>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</si>
  <si>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</si>
  <si>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</si>
  <si>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</si>
  <si>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</si>
  <si>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</si>
  <si>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</si>
  <si>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</si>
  <si>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</si>
  <si>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</si>
  <si>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</si>
  <si>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</si>
  <si>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</si>
  <si>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</si>
  <si>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</si>
  <si>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</si>
  <si>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</si>
  <si>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</si>
  <si>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</si>
  <si>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</si>
  <si>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</si>
  <si>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</si>
  <si>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</si>
  <si>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</si>
  <si>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</si>
  <si>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</si>
  <si>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</si>
  <si>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</si>
  <si>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</si>
  <si>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</si>
  <si>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</si>
  <si>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</si>
  <si>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</si>
  <si>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</si>
  <si>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</si>
  <si>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</si>
  <si>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</si>
  <si>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</si>
  <si>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</si>
  <si>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</si>
  <si>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</si>
  <si>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</si>
  <si>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</si>
  <si>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</si>
  <si>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</si>
  <si>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</si>
  <si>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</si>
  <si>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</si>
  <si>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</si>
  <si>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</si>
  <si>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</si>
  <si>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</si>
  <si>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</si>
  <si>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</si>
  <si>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</si>
  <si>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</si>
  <si>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</si>
  <si>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</si>
  <si>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</si>
  <si>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</si>
  <si>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</si>
  <si>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</si>
  <si>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</si>
  <si>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</si>
  <si>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</si>
  <si>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</si>
  <si>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</si>
  <si>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</si>
  <si>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</si>
  <si>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</si>
  <si>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</si>
  <si>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</si>
  <si>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</si>
  <si>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</si>
  <si>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</si>
  <si>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</si>
  <si>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</si>
  <si>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Надходження коштів з рахунків виборчих фондів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</si>
  <si>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</si>
  <si>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від Державного фонду дорогоцінних металів і дорогоцінного каміння  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</si>
  <si>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</si>
  <si>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</si>
  <si>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</si>
  <si>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1160</t>
  </si>
  <si>
    <t>Інші програми, заклади та заходи у сфері освіти</t>
  </si>
  <si>
    <t>2110</t>
  </si>
  <si>
    <t>Первинна медична допомога населенню</t>
  </si>
  <si>
    <t>2140</t>
  </si>
  <si>
    <t>Програми і централізовані заходи у галузі охорони здоров`я</t>
  </si>
  <si>
    <t>2150</t>
  </si>
  <si>
    <t>Інші програми, заклади та заходи у сфері охорони здоров`я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</si>
  <si>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</si>
  <si>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</si>
  <si>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</si>
  <si>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</si>
  <si>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</si>
  <si>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</si>
  <si>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</si>
  <si>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</si>
  <si>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</si>
  <si>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</si>
  <si>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3240</t>
  </si>
  <si>
    <t>Інші заклади та заходи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</si>
  <si>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</si>
  <si>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</si>
  <si>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</si>
  <si>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</si>
  <si>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5030</t>
  </si>
  <si>
    <t>Розвиток дитячо-юнацького та резервного спорту</t>
  </si>
  <si>
    <t>5040</t>
  </si>
  <si>
    <t>Підтримка і розвиток спортивної інфраструктури</t>
  </si>
  <si>
    <t>5060</t>
  </si>
  <si>
    <t>Інші заходи з розвитку фізичної культури та спорту</t>
  </si>
  <si>
    <t>6010</t>
  </si>
  <si>
    <t>Утримання та ефективна експлуатація об`єктів житлово-комунального господарства</t>
  </si>
  <si>
    <t>7410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</si>
  <si>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</si>
  <si>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</si>
  <si>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</si>
  <si>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7460</t>
  </si>
  <si>
    <t>Утримання та розвиток автомобільних доріг та дорожньої інфраструктури</t>
  </si>
  <si>
    <t>7620</t>
  </si>
  <si>
    <t>Розвиток готельного господарства та туризму</t>
  </si>
  <si>
    <t>7690</t>
  </si>
  <si>
    <t>Інша економічна діяльність</t>
  </si>
  <si>
    <t>9240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</si>
  <si>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</si>
  <si>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</si>
  <si>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</si>
  <si>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</si>
  <si>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</si>
  <si>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7360</t>
  </si>
  <si>
    <t>Виконання інвестиційних проектів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</si>
  <si>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</si>
  <si>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</si>
  <si>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повернення</t>
  </si>
  <si>
    <t>Оперативна інформація про доходи та видатки  бюджету міста Кропивницького                                                                                                 за період з 01.01.2020 р. по 18.12.2020 р.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</si>
  <si>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</si>
  <si>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</si>
  <si>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</si>
  <si>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</si>
  <si>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</si>
  <si>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</si>
  <si>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</si>
  <si>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</si>
  <si>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</si>
  <si>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</si>
  <si>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7500</t>
  </si>
  <si>
    <t>Зв`язок, телекомунікації та інформатика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</si>
  <si>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</si>
  <si>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</si>
  <si>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</si>
  <si>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</si>
  <si>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</si>
  <si>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</si>
  <si>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</si>
  <si>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</si>
  <si>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9100</t>
  </si>
  <si>
    <t>Дотації з місцевого бюджету іншим бюджетам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</si>
  <si>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</si>
  <si>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</si>
  <si>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</si>
  <si>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</si>
  <si>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</si>
  <si>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</si>
  <si>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8300</t>
  </si>
  <si>
    <t>Охорона навколишнього природного середовища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</si>
</sst>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0" fontId="22" fillId="34" borderId="0" xfId="0" applyFont="1" applyFill="1" applyAlignment="1">
      <alignment/>
    </xf>
    <xf numFmtId="0" fontId="29" fillId="34" borderId="10" xfId="0" applyFont="1" applyFill="1" applyBorder="1" applyAlignment="1" quotePrefix="1">
      <alignment vertical="center" wrapText="1"/>
    </xf>
    <xf numFmtId="0" fontId="29" fillId="34" borderId="10" xfId="0" applyFont="1" applyFill="1" applyBorder="1" applyAlignment="1">
      <alignment vertical="center" wrapText="1"/>
    </xf>
    <xf numFmtId="0" fontId="0" fillId="34" borderId="10" xfId="0" applyFill="1" applyBorder="1" applyAlignment="1" quotePrefix="1">
      <alignment vertical="center" wrapText="1"/>
    </xf>
    <xf numFmtId="0" fontId="0" fillId="34" borderId="10" xfId="0" applyFill="1" applyBorder="1" applyAlignment="1">
      <alignment vertical="center" wrapText="1"/>
    </xf>
    <xf numFmtId="183" fontId="29" fillId="34" borderId="10" xfId="69" applyNumberFormat="1" applyFont="1" applyFill="1" applyBorder="1" applyAlignment="1">
      <alignment vertical="center" wrapText="1"/>
    </xf>
    <xf numFmtId="183" fontId="29" fillId="12" borderId="10" xfId="69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0" fontId="29" fillId="12" borderId="10" xfId="0" applyFont="1" applyFill="1" applyBorder="1" applyAlignment="1" quotePrefix="1">
      <alignment vertical="center" wrapText="1"/>
    </xf>
    <xf numFmtId="0" fontId="29" fillId="12" borderId="10" xfId="0" applyFont="1" applyFill="1" applyBorder="1" applyAlignment="1">
      <alignment vertical="center" wrapText="1"/>
    </xf>
    <xf numFmtId="183" fontId="0" fillId="34" borderId="10" xfId="69" applyNumberFormat="1" applyFont="1" applyFill="1" applyBorder="1" applyAlignment="1">
      <alignment vertical="center" wrapText="1"/>
    </xf>
    <xf numFmtId="183" fontId="22" fillId="0" borderId="0" xfId="69" applyNumberFormat="1" applyFont="1" applyAlignment="1">
      <alignment horizontal="center" vertical="center" wrapText="1"/>
    </xf>
    <xf numFmtId="183" fontId="22" fillId="34" borderId="0" xfId="69" applyNumberFormat="1" applyFont="1" applyFill="1" applyAlignment="1">
      <alignment/>
    </xf>
    <xf numFmtId="183" fontId="22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4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4.421875" style="0" customWidth="1"/>
    <col min="3" max="3" width="65.00390625" style="6" customWidth="1"/>
    <col min="4" max="4" width="18.57421875" style="17" customWidth="1"/>
    <col min="5" max="5" width="17.8515625" style="17" customWidth="1"/>
    <col min="6" max="6" width="19.57421875" style="17" customWidth="1"/>
    <col min="7" max="7" width="15.421875" style="30" customWidth="1"/>
    <col min="8" max="8" width="9.140625" style="31" customWidth="1"/>
  </cols>
  <sheetData>
    <row r="1" spans="1:6" ht="37.5" customHeight="1">
      <c r="A1" s="45" t="s">
        <v>404</v>
      </c>
      <c r="B1" s="45"/>
      <c r="C1" s="45"/>
      <c r="D1" s="45"/>
      <c r="E1" s="45"/>
      <c r="F1" s="45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45" t="s">
        <v>271</v>
      </c>
      <c r="D3" s="45"/>
      <c r="E3" s="45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47" t="s">
        <v>43</v>
      </c>
      <c r="C5" s="47"/>
      <c r="D5" s="47"/>
      <c r="E5" s="47"/>
      <c r="F5" s="47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55"/>
      <c r="H7" s="32"/>
    </row>
    <row r="8" spans="1:6" ht="12.75">
      <c r="A8" s="2"/>
      <c r="B8" s="19">
        <v>10000000</v>
      </c>
      <c r="C8" s="11" t="s">
        <v>2</v>
      </c>
      <c r="D8" s="50">
        <v>1608795.896</v>
      </c>
      <c r="E8" s="50">
        <v>1478136.8221600002</v>
      </c>
      <c r="F8" s="50">
        <f aca="true" t="shared" si="0" ref="F8:F71">IF(D8=0,0,E8/D8*100)</f>
        <v>91.878455547726</v>
      </c>
    </row>
    <row r="9" spans="1:6" ht="25.5">
      <c r="A9" s="2"/>
      <c r="B9" s="19">
        <v>11000000</v>
      </c>
      <c r="C9" s="11" t="s">
        <v>3</v>
      </c>
      <c r="D9" s="50">
        <v>1126123.055</v>
      </c>
      <c r="E9" s="50">
        <v>1007283.03848</v>
      </c>
      <c r="F9" s="50">
        <f t="shared" si="0"/>
        <v>89.44697775324386</v>
      </c>
    </row>
    <row r="10" spans="1:6" ht="12.75">
      <c r="A10" s="2"/>
      <c r="B10" s="19">
        <v>11010000</v>
      </c>
      <c r="C10" s="11" t="s">
        <v>4</v>
      </c>
      <c r="D10" s="50">
        <v>1125293.055</v>
      </c>
      <c r="E10" s="50">
        <v>1004272.65023</v>
      </c>
      <c r="F10" s="50">
        <f t="shared" si="0"/>
        <v>89.24543218033102</v>
      </c>
    </row>
    <row r="11" spans="1:6" ht="23.25" customHeight="1">
      <c r="A11" s="2"/>
      <c r="B11" s="19">
        <v>11010100</v>
      </c>
      <c r="C11" s="11" t="s">
        <v>5</v>
      </c>
      <c r="D11" s="50">
        <v>957086.5</v>
      </c>
      <c r="E11" s="50">
        <v>847661.6175599999</v>
      </c>
      <c r="F11" s="50">
        <f t="shared" si="0"/>
        <v>88.56687640667796</v>
      </c>
    </row>
    <row r="12" spans="1:6" ht="39" customHeight="1">
      <c r="A12" s="2"/>
      <c r="B12" s="19">
        <v>11010200</v>
      </c>
      <c r="C12" s="11" t="s">
        <v>6</v>
      </c>
      <c r="D12" s="50">
        <v>110483.2</v>
      </c>
      <c r="E12" s="50">
        <v>103994.49339</v>
      </c>
      <c r="F12" s="50">
        <f t="shared" si="0"/>
        <v>94.12697440877889</v>
      </c>
    </row>
    <row r="13" spans="1:6" ht="25.5">
      <c r="A13" s="2"/>
      <c r="B13" s="19">
        <v>11010400</v>
      </c>
      <c r="C13" s="11" t="s">
        <v>7</v>
      </c>
      <c r="D13" s="50">
        <v>45404.455</v>
      </c>
      <c r="E13" s="50">
        <v>39510.14252</v>
      </c>
      <c r="F13" s="50">
        <f t="shared" si="0"/>
        <v>87.01820673764281</v>
      </c>
    </row>
    <row r="14" spans="1:6" ht="24.75" customHeight="1">
      <c r="A14" s="2"/>
      <c r="B14" s="19">
        <v>11010500</v>
      </c>
      <c r="C14" s="11" t="s">
        <v>8</v>
      </c>
      <c r="D14" s="50">
        <v>12318.9</v>
      </c>
      <c r="E14" s="50">
        <v>13106.39676</v>
      </c>
      <c r="F14" s="50">
        <f t="shared" si="0"/>
        <v>106.39258992280153</v>
      </c>
    </row>
    <row r="15" spans="1:6" ht="39" customHeight="1">
      <c r="A15" s="2"/>
      <c r="B15" s="19">
        <v>11010900</v>
      </c>
      <c r="C15" s="11" t="s">
        <v>203</v>
      </c>
      <c r="D15" s="50">
        <v>0</v>
      </c>
      <c r="E15" s="50">
        <v>0</v>
      </c>
      <c r="F15" s="50">
        <f t="shared" si="0"/>
        <v>0</v>
      </c>
    </row>
    <row r="16" spans="1:6" ht="12.75">
      <c r="A16" s="2"/>
      <c r="B16" s="19">
        <v>11020000</v>
      </c>
      <c r="C16" s="11" t="s">
        <v>9</v>
      </c>
      <c r="D16" s="50">
        <v>830</v>
      </c>
      <c r="E16" s="50">
        <v>3010.38825</v>
      </c>
      <c r="F16" s="50">
        <f t="shared" si="0"/>
        <v>362.6973795180723</v>
      </c>
    </row>
    <row r="17" spans="1:6" ht="12" customHeight="1">
      <c r="A17" s="2"/>
      <c r="B17" s="19">
        <v>11020200</v>
      </c>
      <c r="C17" s="11" t="s">
        <v>10</v>
      </c>
      <c r="D17" s="50">
        <v>830</v>
      </c>
      <c r="E17" s="50">
        <v>3010.38825</v>
      </c>
      <c r="F17" s="50">
        <f t="shared" si="0"/>
        <v>362.6973795180723</v>
      </c>
    </row>
    <row r="18" spans="1:6" ht="13.5" customHeight="1">
      <c r="A18" s="2"/>
      <c r="B18" s="19">
        <v>13000000</v>
      </c>
      <c r="C18" s="11" t="s">
        <v>204</v>
      </c>
      <c r="D18" s="50">
        <v>237.1</v>
      </c>
      <c r="E18" s="50">
        <v>5.22142</v>
      </c>
      <c r="F18" s="50">
        <f t="shared" si="0"/>
        <v>2.202201602699283</v>
      </c>
    </row>
    <row r="19" spans="1:6" ht="12.75" customHeight="1">
      <c r="A19" s="2"/>
      <c r="B19" s="19">
        <v>13010000</v>
      </c>
      <c r="C19" s="11" t="s">
        <v>300</v>
      </c>
      <c r="D19" s="50">
        <v>0</v>
      </c>
      <c r="E19" s="50">
        <v>2.06031</v>
      </c>
      <c r="F19" s="50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50">
        <v>0</v>
      </c>
      <c r="E20" s="50">
        <v>2.06031</v>
      </c>
      <c r="F20" s="50">
        <f t="shared" si="0"/>
        <v>0</v>
      </c>
    </row>
    <row r="21" spans="1:6" ht="12.75">
      <c r="A21" s="2"/>
      <c r="B21" s="19">
        <v>13030000</v>
      </c>
      <c r="C21" s="11" t="s">
        <v>205</v>
      </c>
      <c r="D21" s="50">
        <v>237.1</v>
      </c>
      <c r="E21" s="50">
        <v>3.1611100000000003</v>
      </c>
      <c r="F21" s="50">
        <f t="shared" si="0"/>
        <v>1.333239139603543</v>
      </c>
    </row>
    <row r="22" spans="1:6" ht="13.5" customHeight="1">
      <c r="A22" s="2"/>
      <c r="B22" s="19">
        <v>13030100</v>
      </c>
      <c r="C22" s="11" t="s">
        <v>206</v>
      </c>
      <c r="D22" s="50">
        <v>3.8000000000000003</v>
      </c>
      <c r="E22" s="50">
        <v>3.1611100000000003</v>
      </c>
      <c r="F22" s="50">
        <f t="shared" si="0"/>
        <v>83.1871052631579</v>
      </c>
    </row>
    <row r="23" spans="1:6" ht="25.5" customHeight="1">
      <c r="A23" s="2"/>
      <c r="B23" s="19">
        <v>13030200</v>
      </c>
      <c r="C23" s="11" t="s">
        <v>207</v>
      </c>
      <c r="D23" s="50">
        <v>233.3</v>
      </c>
      <c r="E23" s="50">
        <v>0</v>
      </c>
      <c r="F23" s="50">
        <f t="shared" si="0"/>
        <v>0</v>
      </c>
    </row>
    <row r="24" spans="1:6" ht="12.75">
      <c r="A24" s="2"/>
      <c r="B24" s="19">
        <v>14000000</v>
      </c>
      <c r="C24" s="11" t="s">
        <v>11</v>
      </c>
      <c r="D24" s="50">
        <v>134200</v>
      </c>
      <c r="E24" s="50">
        <v>134736.05534000002</v>
      </c>
      <c r="F24" s="50">
        <f t="shared" si="0"/>
        <v>100.39944511177347</v>
      </c>
    </row>
    <row r="25" spans="1:6" ht="15" customHeight="1">
      <c r="A25" s="2"/>
      <c r="B25" s="19">
        <v>14020000</v>
      </c>
      <c r="C25" s="11" t="s">
        <v>208</v>
      </c>
      <c r="D25" s="50">
        <v>10000</v>
      </c>
      <c r="E25" s="50">
        <v>13570.89</v>
      </c>
      <c r="F25" s="50">
        <f t="shared" si="0"/>
        <v>135.7089</v>
      </c>
    </row>
    <row r="26" spans="1:6" ht="12.75">
      <c r="A26" s="2"/>
      <c r="B26" s="19">
        <v>14021900</v>
      </c>
      <c r="C26" s="11" t="s">
        <v>12</v>
      </c>
      <c r="D26" s="50">
        <v>10000</v>
      </c>
      <c r="E26" s="50">
        <v>13570.89</v>
      </c>
      <c r="F26" s="50">
        <f t="shared" si="0"/>
        <v>135.7089</v>
      </c>
    </row>
    <row r="27" spans="1:6" ht="22.5" customHeight="1">
      <c r="A27" s="2"/>
      <c r="B27" s="19">
        <v>14030000</v>
      </c>
      <c r="C27" s="11" t="s">
        <v>13</v>
      </c>
      <c r="D27" s="50">
        <v>60000</v>
      </c>
      <c r="E27" s="50">
        <v>47658.56182</v>
      </c>
      <c r="F27" s="50">
        <f t="shared" si="0"/>
        <v>79.43093636666667</v>
      </c>
    </row>
    <row r="28" spans="1:6" ht="12.75">
      <c r="A28" s="2"/>
      <c r="B28" s="19">
        <v>14031900</v>
      </c>
      <c r="C28" s="11" t="s">
        <v>12</v>
      </c>
      <c r="D28" s="50">
        <v>60000</v>
      </c>
      <c r="E28" s="50">
        <v>47658.56182</v>
      </c>
      <c r="F28" s="50">
        <f t="shared" si="0"/>
        <v>79.43093636666667</v>
      </c>
    </row>
    <row r="29" spans="1:6" ht="21.75" customHeight="1">
      <c r="A29" s="2"/>
      <c r="B29" s="19">
        <v>14040000</v>
      </c>
      <c r="C29" s="11" t="s">
        <v>209</v>
      </c>
      <c r="D29" s="50">
        <v>64200</v>
      </c>
      <c r="E29" s="50">
        <v>73506.60352</v>
      </c>
      <c r="F29" s="50">
        <f t="shared" si="0"/>
        <v>114.49626716510903</v>
      </c>
    </row>
    <row r="30" spans="1:6" ht="10.5" customHeight="1">
      <c r="A30" s="2"/>
      <c r="B30" s="19">
        <v>18000000</v>
      </c>
      <c r="C30" s="11" t="s">
        <v>210</v>
      </c>
      <c r="D30" s="50">
        <v>348235.741</v>
      </c>
      <c r="E30" s="50">
        <v>336112.50692</v>
      </c>
      <c r="F30" s="50">
        <f t="shared" si="0"/>
        <v>96.51867035669956</v>
      </c>
    </row>
    <row r="31" spans="1:6" ht="12.75">
      <c r="A31" s="2"/>
      <c r="B31" s="19">
        <v>18010000</v>
      </c>
      <c r="C31" s="11" t="s">
        <v>211</v>
      </c>
      <c r="D31" s="50">
        <v>164175.741</v>
      </c>
      <c r="E31" s="50">
        <v>141893.94368</v>
      </c>
      <c r="F31" s="50">
        <f t="shared" si="0"/>
        <v>86.4280817712283</v>
      </c>
    </row>
    <row r="32" spans="1:6" ht="25.5">
      <c r="A32" s="2"/>
      <c r="B32" s="19">
        <v>18010100</v>
      </c>
      <c r="C32" s="11" t="s">
        <v>212</v>
      </c>
      <c r="D32" s="50">
        <v>140</v>
      </c>
      <c r="E32" s="50">
        <v>157.05953</v>
      </c>
      <c r="F32" s="50">
        <f t="shared" si="0"/>
        <v>112.18537857142856</v>
      </c>
    </row>
    <row r="33" spans="1:6" ht="23.25" customHeight="1">
      <c r="A33" s="2"/>
      <c r="B33" s="19">
        <v>18010200</v>
      </c>
      <c r="C33" s="11" t="s">
        <v>213</v>
      </c>
      <c r="D33" s="50">
        <v>1340</v>
      </c>
      <c r="E33" s="50">
        <v>2760.6605299999997</v>
      </c>
      <c r="F33" s="50">
        <f t="shared" si="0"/>
        <v>206.0194425373134</v>
      </c>
    </row>
    <row r="34" spans="1:6" ht="21.75" customHeight="1">
      <c r="A34" s="2"/>
      <c r="B34" s="19">
        <v>18010300</v>
      </c>
      <c r="C34" s="11" t="s">
        <v>214</v>
      </c>
      <c r="D34" s="50">
        <v>1200</v>
      </c>
      <c r="E34" s="50">
        <v>3570.73782</v>
      </c>
      <c r="F34" s="50">
        <f t="shared" si="0"/>
        <v>297.561485</v>
      </c>
    </row>
    <row r="35" spans="1:6" ht="21.75" customHeight="1">
      <c r="A35" s="2"/>
      <c r="B35" s="19">
        <v>18010400</v>
      </c>
      <c r="C35" s="11" t="s">
        <v>215</v>
      </c>
      <c r="D35" s="50">
        <v>9900</v>
      </c>
      <c r="E35" s="50">
        <v>11615.45018</v>
      </c>
      <c r="F35" s="50">
        <f t="shared" si="0"/>
        <v>117.3277795959596</v>
      </c>
    </row>
    <row r="36" spans="1:6" ht="11.25" customHeight="1">
      <c r="A36" s="2"/>
      <c r="B36" s="19">
        <v>18010500</v>
      </c>
      <c r="C36" s="11" t="s">
        <v>216</v>
      </c>
      <c r="D36" s="50">
        <v>46850</v>
      </c>
      <c r="E36" s="50">
        <v>35631.8113</v>
      </c>
      <c r="F36" s="50">
        <f t="shared" si="0"/>
        <v>76.05509348986126</v>
      </c>
    </row>
    <row r="37" spans="1:6" ht="12.75">
      <c r="A37" s="2"/>
      <c r="B37" s="19">
        <v>18010600</v>
      </c>
      <c r="C37" s="11" t="s">
        <v>217</v>
      </c>
      <c r="D37" s="50">
        <v>84877.441</v>
      </c>
      <c r="E37" s="50">
        <v>68036.68158</v>
      </c>
      <c r="F37" s="50">
        <f t="shared" si="0"/>
        <v>80.15873331996424</v>
      </c>
    </row>
    <row r="38" spans="1:6" ht="12.75">
      <c r="A38" s="2"/>
      <c r="B38" s="19">
        <v>18010700</v>
      </c>
      <c r="C38" s="11" t="s">
        <v>218</v>
      </c>
      <c r="D38" s="50">
        <v>3638.3</v>
      </c>
      <c r="E38" s="50">
        <v>3435.0646800000004</v>
      </c>
      <c r="F38" s="50">
        <f t="shared" si="0"/>
        <v>94.41400324327296</v>
      </c>
    </row>
    <row r="39" spans="1:6" ht="12.75">
      <c r="A39" s="2"/>
      <c r="B39" s="19">
        <v>18010900</v>
      </c>
      <c r="C39" s="11" t="s">
        <v>219</v>
      </c>
      <c r="D39" s="50">
        <v>14300</v>
      </c>
      <c r="E39" s="50">
        <v>15232.5162</v>
      </c>
      <c r="F39" s="50">
        <f t="shared" si="0"/>
        <v>106.52109230769231</v>
      </c>
    </row>
    <row r="40" spans="1:6" ht="12.75">
      <c r="A40" s="2"/>
      <c r="B40" s="19">
        <v>18011000</v>
      </c>
      <c r="C40" s="11" t="s">
        <v>220</v>
      </c>
      <c r="D40" s="50">
        <v>950</v>
      </c>
      <c r="E40" s="50">
        <v>530.6010600000001</v>
      </c>
      <c r="F40" s="50">
        <f t="shared" si="0"/>
        <v>55.85274315789475</v>
      </c>
    </row>
    <row r="41" spans="1:6" ht="12.75">
      <c r="A41" s="2"/>
      <c r="B41" s="19">
        <v>18011100</v>
      </c>
      <c r="C41" s="11" t="s">
        <v>221</v>
      </c>
      <c r="D41" s="50">
        <v>980</v>
      </c>
      <c r="E41" s="50">
        <v>923.3608</v>
      </c>
      <c r="F41" s="50">
        <f t="shared" si="0"/>
        <v>94.22048979591837</v>
      </c>
    </row>
    <row r="42" spans="1:6" ht="12.75">
      <c r="A42" s="2"/>
      <c r="B42" s="19">
        <v>18030000</v>
      </c>
      <c r="C42" s="11" t="s">
        <v>14</v>
      </c>
      <c r="D42" s="50">
        <v>420</v>
      </c>
      <c r="E42" s="50">
        <v>506.16809000000006</v>
      </c>
      <c r="F42" s="50">
        <f t="shared" si="0"/>
        <v>120.51621190476192</v>
      </c>
    </row>
    <row r="43" spans="1:6" ht="12.75">
      <c r="A43" s="2"/>
      <c r="B43" s="19">
        <v>18030100</v>
      </c>
      <c r="C43" s="11" t="s">
        <v>15</v>
      </c>
      <c r="D43" s="50">
        <v>265</v>
      </c>
      <c r="E43" s="50">
        <v>235.82368</v>
      </c>
      <c r="F43" s="50">
        <f t="shared" si="0"/>
        <v>88.9900679245283</v>
      </c>
    </row>
    <row r="44" spans="1:6" ht="15" customHeight="1">
      <c r="A44" s="2"/>
      <c r="B44" s="19">
        <v>18030200</v>
      </c>
      <c r="C44" s="11" t="s">
        <v>16</v>
      </c>
      <c r="D44" s="50">
        <v>155</v>
      </c>
      <c r="E44" s="50">
        <v>270.34441</v>
      </c>
      <c r="F44" s="50">
        <f t="shared" si="0"/>
        <v>174.41574838709676</v>
      </c>
    </row>
    <row r="45" spans="1:6" ht="12.75">
      <c r="A45" s="2"/>
      <c r="B45" s="19">
        <v>18050000</v>
      </c>
      <c r="C45" s="11" t="s">
        <v>17</v>
      </c>
      <c r="D45" s="50">
        <v>183640</v>
      </c>
      <c r="E45" s="50">
        <v>193712.39515</v>
      </c>
      <c r="F45" s="50">
        <f t="shared" si="0"/>
        <v>105.48485904487039</v>
      </c>
    </row>
    <row r="46" spans="1:6" ht="14.25" customHeight="1">
      <c r="A46" s="2"/>
      <c r="B46" s="19">
        <v>18050300</v>
      </c>
      <c r="C46" s="11" t="s">
        <v>18</v>
      </c>
      <c r="D46" s="50">
        <v>33600</v>
      </c>
      <c r="E46" s="50">
        <v>31277.54233</v>
      </c>
      <c r="F46" s="50">
        <f t="shared" si="0"/>
        <v>93.08792360119048</v>
      </c>
    </row>
    <row r="47" spans="1:6" ht="12.75">
      <c r="A47" s="2"/>
      <c r="B47" s="19">
        <v>18050400</v>
      </c>
      <c r="C47" s="11" t="s">
        <v>19</v>
      </c>
      <c r="D47" s="50">
        <v>150000</v>
      </c>
      <c r="E47" s="50">
        <v>162397.19027000002</v>
      </c>
      <c r="F47" s="50">
        <f t="shared" si="0"/>
        <v>108.26479351333336</v>
      </c>
    </row>
    <row r="48" spans="1:6" ht="36.75" customHeight="1">
      <c r="A48" s="2"/>
      <c r="B48" s="19">
        <v>18050500</v>
      </c>
      <c r="C48" s="11" t="s">
        <v>222</v>
      </c>
      <c r="D48" s="50">
        <v>40</v>
      </c>
      <c r="E48" s="50">
        <v>37.66255</v>
      </c>
      <c r="F48" s="50">
        <f t="shared" si="0"/>
        <v>94.156375</v>
      </c>
    </row>
    <row r="49" spans="1:6" ht="12.75">
      <c r="A49" s="2"/>
      <c r="B49" s="19">
        <v>20000000</v>
      </c>
      <c r="C49" s="11" t="s">
        <v>20</v>
      </c>
      <c r="D49" s="50">
        <v>26416.850000000002</v>
      </c>
      <c r="E49" s="50">
        <v>20696.857460000003</v>
      </c>
      <c r="F49" s="50">
        <f t="shared" si="0"/>
        <v>78.34718166624711</v>
      </c>
    </row>
    <row r="50" spans="1:6" ht="12.75">
      <c r="A50" s="2"/>
      <c r="B50" s="19">
        <v>21000000</v>
      </c>
      <c r="C50" s="11" t="s">
        <v>21</v>
      </c>
      <c r="D50" s="50">
        <v>1426.9</v>
      </c>
      <c r="E50" s="50">
        <v>1805.62795</v>
      </c>
      <c r="F50" s="50">
        <f t="shared" si="0"/>
        <v>126.54201065246338</v>
      </c>
    </row>
    <row r="51" spans="1:6" ht="10.5" customHeight="1">
      <c r="A51" s="2"/>
      <c r="B51" s="19">
        <v>21080000</v>
      </c>
      <c r="C51" s="11" t="s">
        <v>22</v>
      </c>
      <c r="D51" s="50">
        <v>1426.9</v>
      </c>
      <c r="E51" s="50">
        <v>1805.62795</v>
      </c>
      <c r="F51" s="50">
        <f t="shared" si="0"/>
        <v>126.54201065246338</v>
      </c>
    </row>
    <row r="52" spans="1:6" ht="12.75">
      <c r="A52" s="2"/>
      <c r="B52" s="19">
        <v>21080500</v>
      </c>
      <c r="C52" s="11" t="s">
        <v>280</v>
      </c>
      <c r="D52" s="50">
        <v>0</v>
      </c>
      <c r="E52" s="50">
        <v>444.28504</v>
      </c>
      <c r="F52" s="50">
        <f t="shared" si="0"/>
        <v>0</v>
      </c>
    </row>
    <row r="53" spans="1:6" ht="12" customHeight="1">
      <c r="A53" s="2"/>
      <c r="B53" s="19">
        <v>21080900</v>
      </c>
      <c r="C53" s="11" t="s">
        <v>402</v>
      </c>
      <c r="D53" s="50">
        <v>0</v>
      </c>
      <c r="E53" s="50">
        <v>0.065</v>
      </c>
      <c r="F53" s="50">
        <f t="shared" si="0"/>
        <v>0</v>
      </c>
    </row>
    <row r="54" spans="1:6" ht="12.75">
      <c r="A54" s="2"/>
      <c r="B54" s="19">
        <v>21081100</v>
      </c>
      <c r="C54" s="11" t="s">
        <v>23</v>
      </c>
      <c r="D54" s="50">
        <v>1080</v>
      </c>
      <c r="E54" s="50">
        <v>636.95588</v>
      </c>
      <c r="F54" s="50">
        <f t="shared" si="0"/>
        <v>58.97739629629629</v>
      </c>
    </row>
    <row r="55" spans="1:6" ht="21.75" customHeight="1">
      <c r="A55" s="2"/>
      <c r="B55" s="19">
        <v>21081500</v>
      </c>
      <c r="C55" s="11" t="s">
        <v>223</v>
      </c>
      <c r="D55" s="50">
        <v>346.90000000000003</v>
      </c>
      <c r="E55" s="50">
        <v>724.32203</v>
      </c>
      <c r="F55" s="50">
        <f t="shared" si="0"/>
        <v>208.79850965696164</v>
      </c>
    </row>
    <row r="56" spans="1:6" ht="11.25" customHeight="1">
      <c r="A56" s="2"/>
      <c r="B56" s="19">
        <v>22000000</v>
      </c>
      <c r="C56" s="11" t="s">
        <v>24</v>
      </c>
      <c r="D56" s="50">
        <v>22589.95</v>
      </c>
      <c r="E56" s="50">
        <v>15573.522949999999</v>
      </c>
      <c r="F56" s="50">
        <f t="shared" si="0"/>
        <v>68.94005055345407</v>
      </c>
    </row>
    <row r="57" spans="1:6" ht="9.75" customHeight="1">
      <c r="A57" s="2"/>
      <c r="B57" s="19">
        <v>22010000</v>
      </c>
      <c r="C57" s="11" t="s">
        <v>25</v>
      </c>
      <c r="D57" s="50">
        <v>18846.15</v>
      </c>
      <c r="E57" s="50">
        <v>11701.53943</v>
      </c>
      <c r="F57" s="50">
        <f t="shared" si="0"/>
        <v>62.089813728533414</v>
      </c>
    </row>
    <row r="58" spans="1:6" ht="21.75" customHeight="1">
      <c r="A58" s="2"/>
      <c r="B58" s="19">
        <v>22010200</v>
      </c>
      <c r="C58" s="11" t="s">
        <v>26</v>
      </c>
      <c r="D58" s="50">
        <v>309.6</v>
      </c>
      <c r="E58" s="50">
        <v>275.678</v>
      </c>
      <c r="F58" s="50">
        <f t="shared" si="0"/>
        <v>89.04328165374676</v>
      </c>
    </row>
    <row r="59" spans="1:6" ht="12" customHeight="1">
      <c r="A59" s="2"/>
      <c r="B59" s="19">
        <v>22010300</v>
      </c>
      <c r="C59" s="11" t="s">
        <v>224</v>
      </c>
      <c r="D59" s="50">
        <v>1500</v>
      </c>
      <c r="E59" s="50">
        <v>925.55813</v>
      </c>
      <c r="F59" s="50">
        <f t="shared" si="0"/>
        <v>61.703875333333336</v>
      </c>
    </row>
    <row r="60" spans="1:6" ht="10.5" customHeight="1">
      <c r="A60" s="2"/>
      <c r="B60" s="19">
        <v>22012500</v>
      </c>
      <c r="C60" s="11" t="s">
        <v>27</v>
      </c>
      <c r="D60" s="50">
        <v>16309.1</v>
      </c>
      <c r="E60" s="50">
        <v>9670.95297</v>
      </c>
      <c r="F60" s="50">
        <f t="shared" si="0"/>
        <v>59.297894856245904</v>
      </c>
    </row>
    <row r="61" spans="1:6" ht="24.75" customHeight="1">
      <c r="A61" s="2"/>
      <c r="B61" s="19">
        <v>22012600</v>
      </c>
      <c r="C61" s="11" t="s">
        <v>225</v>
      </c>
      <c r="D61" s="50">
        <v>651.1</v>
      </c>
      <c r="E61" s="50">
        <v>762.57033</v>
      </c>
      <c r="F61" s="50">
        <f t="shared" si="0"/>
        <v>117.12030870833973</v>
      </c>
    </row>
    <row r="62" spans="1:6" ht="51">
      <c r="A62" s="2"/>
      <c r="B62" s="19">
        <v>22012900</v>
      </c>
      <c r="C62" s="11" t="s">
        <v>226</v>
      </c>
      <c r="D62" s="50">
        <v>76.35000000000001</v>
      </c>
      <c r="E62" s="50">
        <v>66.78</v>
      </c>
      <c r="F62" s="50">
        <f t="shared" si="0"/>
        <v>87.4656188605108</v>
      </c>
    </row>
    <row r="63" spans="1:6" ht="25.5" customHeight="1">
      <c r="A63" s="2"/>
      <c r="B63" s="19">
        <v>22080000</v>
      </c>
      <c r="C63" s="11" t="s">
        <v>28</v>
      </c>
      <c r="D63" s="50">
        <v>3328.8</v>
      </c>
      <c r="E63" s="50">
        <v>3590</v>
      </c>
      <c r="F63" s="50">
        <f t="shared" si="0"/>
        <v>107.84667147320354</v>
      </c>
    </row>
    <row r="64" spans="1:6" ht="19.5" customHeight="1">
      <c r="A64" s="2"/>
      <c r="B64" s="19">
        <v>22080400</v>
      </c>
      <c r="C64" s="11" t="s">
        <v>29</v>
      </c>
      <c r="D64" s="50">
        <v>3328.8</v>
      </c>
      <c r="E64" s="50">
        <v>3590</v>
      </c>
      <c r="F64" s="50">
        <f t="shared" si="0"/>
        <v>107.84667147320354</v>
      </c>
    </row>
    <row r="65" spans="1:6" ht="9.75" customHeight="1">
      <c r="A65" s="2"/>
      <c r="B65" s="19">
        <v>22090000</v>
      </c>
      <c r="C65" s="11" t="s">
        <v>30</v>
      </c>
      <c r="D65" s="50">
        <v>415</v>
      </c>
      <c r="E65" s="50">
        <v>281.98352</v>
      </c>
      <c r="F65" s="50">
        <f t="shared" si="0"/>
        <v>67.9478361445783</v>
      </c>
    </row>
    <row r="66" spans="1:6" ht="24" customHeight="1">
      <c r="A66" s="2"/>
      <c r="B66" s="19">
        <v>22090100</v>
      </c>
      <c r="C66" s="11" t="s">
        <v>31</v>
      </c>
      <c r="D66" s="50">
        <v>255</v>
      </c>
      <c r="E66" s="50">
        <v>182.30859</v>
      </c>
      <c r="F66" s="50">
        <f t="shared" si="0"/>
        <v>71.49356470588236</v>
      </c>
    </row>
    <row r="67" spans="1:6" ht="9" customHeight="1">
      <c r="A67" s="2"/>
      <c r="B67" s="19">
        <v>22090200</v>
      </c>
      <c r="C67" s="11" t="s">
        <v>32</v>
      </c>
      <c r="D67" s="50">
        <v>10</v>
      </c>
      <c r="E67" s="50">
        <v>0.9169400000000001</v>
      </c>
      <c r="F67" s="50">
        <f t="shared" si="0"/>
        <v>9.169400000000001</v>
      </c>
    </row>
    <row r="68" spans="1:6" ht="12" customHeight="1">
      <c r="A68" s="2"/>
      <c r="B68" s="19">
        <v>22090400</v>
      </c>
      <c r="C68" s="11" t="s">
        <v>33</v>
      </c>
      <c r="D68" s="50">
        <v>150</v>
      </c>
      <c r="E68" s="50">
        <v>98.75799</v>
      </c>
      <c r="F68" s="50">
        <f t="shared" si="0"/>
        <v>65.83866</v>
      </c>
    </row>
    <row r="69" spans="1:6" ht="12.75" customHeight="1">
      <c r="A69" s="2"/>
      <c r="B69" s="19">
        <v>24000000</v>
      </c>
      <c r="C69" s="11" t="s">
        <v>34</v>
      </c>
      <c r="D69" s="50">
        <v>2400</v>
      </c>
      <c r="E69" s="50">
        <v>3317.70656</v>
      </c>
      <c r="F69" s="50">
        <f t="shared" si="0"/>
        <v>138.23777333333334</v>
      </c>
    </row>
    <row r="70" spans="1:6" ht="10.5" customHeight="1">
      <c r="A70" s="2"/>
      <c r="B70" s="19">
        <v>24030000</v>
      </c>
      <c r="C70" s="11" t="s">
        <v>315</v>
      </c>
      <c r="D70" s="50">
        <v>0</v>
      </c>
      <c r="E70" s="50">
        <v>52.14123000000001</v>
      </c>
      <c r="F70" s="50">
        <f t="shared" si="0"/>
        <v>0</v>
      </c>
    </row>
    <row r="71" spans="1:6" ht="12.75">
      <c r="A71" s="2"/>
      <c r="B71" s="19">
        <v>24060000</v>
      </c>
      <c r="C71" s="11" t="s">
        <v>22</v>
      </c>
      <c r="D71" s="50">
        <v>2400</v>
      </c>
      <c r="E71" s="50">
        <v>3265.5653300000004</v>
      </c>
      <c r="F71" s="50">
        <f t="shared" si="0"/>
        <v>136.06522208333337</v>
      </c>
    </row>
    <row r="72" spans="1:6" ht="13.5" customHeight="1">
      <c r="A72" s="2"/>
      <c r="B72" s="19">
        <v>24060300</v>
      </c>
      <c r="C72" s="11" t="s">
        <v>22</v>
      </c>
      <c r="D72" s="50">
        <v>2400</v>
      </c>
      <c r="E72" s="50">
        <v>3230.16592</v>
      </c>
      <c r="F72" s="50">
        <f aca="true" t="shared" si="1" ref="F72:F102">IF(D72=0,0,E72/D72*100)</f>
        <v>134.59024666666664</v>
      </c>
    </row>
    <row r="73" spans="1:6" ht="11.25" customHeight="1">
      <c r="A73" s="2"/>
      <c r="B73" s="19">
        <v>24060600</v>
      </c>
      <c r="C73" s="11" t="s">
        <v>345</v>
      </c>
      <c r="D73" s="50">
        <v>0</v>
      </c>
      <c r="E73" s="50">
        <v>0.06745999999999999</v>
      </c>
      <c r="F73" s="50">
        <f t="shared" si="1"/>
        <v>0</v>
      </c>
    </row>
    <row r="74" spans="1:6" ht="9.75" customHeight="1">
      <c r="A74" s="2"/>
      <c r="B74" s="19">
        <v>24061900</v>
      </c>
      <c r="C74" s="11" t="s">
        <v>401</v>
      </c>
      <c r="D74" s="50">
        <v>0</v>
      </c>
      <c r="E74" s="50">
        <v>35.225</v>
      </c>
      <c r="F74" s="50">
        <f t="shared" si="1"/>
        <v>0</v>
      </c>
    </row>
    <row r="75" spans="1:6" ht="51">
      <c r="A75" s="2"/>
      <c r="B75" s="19">
        <v>24062200</v>
      </c>
      <c r="C75" s="11" t="s">
        <v>346</v>
      </c>
      <c r="D75" s="50">
        <v>0</v>
      </c>
      <c r="E75" s="50">
        <v>0.10695</v>
      </c>
      <c r="F75" s="50">
        <f t="shared" si="1"/>
        <v>0</v>
      </c>
    </row>
    <row r="76" spans="1:6" ht="14.25" customHeight="1">
      <c r="A76" s="2"/>
      <c r="B76" s="19">
        <v>30000000</v>
      </c>
      <c r="C76" s="11" t="s">
        <v>250</v>
      </c>
      <c r="D76" s="50">
        <v>0</v>
      </c>
      <c r="E76" s="50">
        <v>26.85359</v>
      </c>
      <c r="F76" s="50">
        <f t="shared" si="1"/>
        <v>0</v>
      </c>
    </row>
    <row r="77" spans="1:6" ht="14.25" customHeight="1">
      <c r="A77" s="2"/>
      <c r="B77" s="19">
        <v>31000000</v>
      </c>
      <c r="C77" s="11" t="s">
        <v>251</v>
      </c>
      <c r="D77" s="50">
        <v>0</v>
      </c>
      <c r="E77" s="50">
        <v>26.85359</v>
      </c>
      <c r="F77" s="50">
        <f t="shared" si="1"/>
        <v>0</v>
      </c>
    </row>
    <row r="78" spans="1:6" ht="34.5" customHeight="1">
      <c r="A78" s="2"/>
      <c r="B78" s="19">
        <v>31010200</v>
      </c>
      <c r="C78" s="11" t="s">
        <v>275</v>
      </c>
      <c r="D78" s="50">
        <v>0</v>
      </c>
      <c r="E78" s="50">
        <v>22.598119999999998</v>
      </c>
      <c r="F78" s="50">
        <f t="shared" si="1"/>
        <v>0</v>
      </c>
    </row>
    <row r="79" spans="1:6" ht="25.5">
      <c r="A79" s="2"/>
      <c r="B79" s="19">
        <v>31020000</v>
      </c>
      <c r="C79" s="11" t="s">
        <v>347</v>
      </c>
      <c r="D79" s="50">
        <v>0</v>
      </c>
      <c r="E79" s="50">
        <v>4.255470000000001</v>
      </c>
      <c r="F79" s="50">
        <f t="shared" si="1"/>
        <v>0</v>
      </c>
    </row>
    <row r="80" spans="1:6" ht="11.25" customHeight="1">
      <c r="A80" s="2"/>
      <c r="B80" s="19">
        <v>40000000</v>
      </c>
      <c r="C80" s="11" t="s">
        <v>35</v>
      </c>
      <c r="D80" s="50">
        <v>466893.13154</v>
      </c>
      <c r="E80" s="50">
        <v>466900.09754000005</v>
      </c>
      <c r="F80" s="50">
        <f t="shared" si="1"/>
        <v>100.0014919902499</v>
      </c>
    </row>
    <row r="81" spans="1:6" ht="9.75" customHeight="1">
      <c r="A81" s="2"/>
      <c r="B81" s="19">
        <v>41000000</v>
      </c>
      <c r="C81" s="11" t="s">
        <v>36</v>
      </c>
      <c r="D81" s="50">
        <v>466893.13154</v>
      </c>
      <c r="E81" s="50">
        <v>466900.09754000005</v>
      </c>
      <c r="F81" s="50">
        <f t="shared" si="1"/>
        <v>100.0014919902499</v>
      </c>
    </row>
    <row r="82" spans="1:6" ht="14.25" customHeight="1">
      <c r="A82" s="2"/>
      <c r="B82" s="19">
        <v>41030000</v>
      </c>
      <c r="C82" s="11" t="s">
        <v>227</v>
      </c>
      <c r="D82" s="50">
        <v>401033.10000000003</v>
      </c>
      <c r="E82" s="50">
        <v>401033.10000000003</v>
      </c>
      <c r="F82" s="50">
        <f t="shared" si="1"/>
        <v>100</v>
      </c>
    </row>
    <row r="83" spans="1:6" ht="12.75" customHeight="1">
      <c r="A83" s="2"/>
      <c r="B83" s="19">
        <v>41033900</v>
      </c>
      <c r="C83" s="11" t="s">
        <v>228</v>
      </c>
      <c r="D83" s="50">
        <v>354428.60000000003</v>
      </c>
      <c r="E83" s="50">
        <v>354428.60000000003</v>
      </c>
      <c r="F83" s="50">
        <f t="shared" si="1"/>
        <v>100</v>
      </c>
    </row>
    <row r="84" spans="1:6" ht="12.75" customHeight="1">
      <c r="A84" s="2"/>
      <c r="B84" s="19">
        <v>41034200</v>
      </c>
      <c r="C84" s="11" t="s">
        <v>229</v>
      </c>
      <c r="D84" s="50">
        <v>46604.5</v>
      </c>
      <c r="E84" s="50">
        <v>46604.5</v>
      </c>
      <c r="F84" s="50">
        <f t="shared" si="1"/>
        <v>100</v>
      </c>
    </row>
    <row r="85" spans="1:8" s="20" customFormat="1" ht="12.75" customHeight="1">
      <c r="A85" s="27"/>
      <c r="B85" s="19">
        <v>41040000</v>
      </c>
      <c r="C85" s="11" t="s">
        <v>37</v>
      </c>
      <c r="D85" s="50">
        <v>10091.800000000001</v>
      </c>
      <c r="E85" s="50">
        <v>10091.800000000001</v>
      </c>
      <c r="F85" s="50">
        <f t="shared" si="1"/>
        <v>100</v>
      </c>
      <c r="G85" s="30"/>
      <c r="H85" s="31"/>
    </row>
    <row r="86" spans="1:8" s="20" customFormat="1" ht="14.25" customHeight="1">
      <c r="A86" s="27"/>
      <c r="B86" s="19">
        <v>41040200</v>
      </c>
      <c r="C86" s="11" t="s">
        <v>38</v>
      </c>
      <c r="D86" s="50">
        <v>10091.800000000001</v>
      </c>
      <c r="E86" s="50">
        <v>10091.800000000001</v>
      </c>
      <c r="F86" s="50">
        <f t="shared" si="1"/>
        <v>100</v>
      </c>
      <c r="G86" s="30"/>
      <c r="H86" s="31"/>
    </row>
    <row r="87" spans="1:8" s="28" customFormat="1" ht="15" customHeight="1">
      <c r="A87" s="27"/>
      <c r="B87" s="19">
        <v>41050000</v>
      </c>
      <c r="C87" s="11" t="s">
        <v>39</v>
      </c>
      <c r="D87" s="50">
        <v>55768.23154</v>
      </c>
      <c r="E87" s="50">
        <v>55775.19754</v>
      </c>
      <c r="F87" s="50">
        <f t="shared" si="1"/>
        <v>100.01249098242428</v>
      </c>
      <c r="G87" s="30"/>
      <c r="H87" s="31"/>
    </row>
    <row r="88" spans="1:8" s="28" customFormat="1" ht="49.5" customHeight="1">
      <c r="A88" s="27"/>
      <c r="B88" s="19">
        <v>41050400</v>
      </c>
      <c r="C88" s="11" t="s">
        <v>332</v>
      </c>
      <c r="D88" s="50">
        <v>1229.493</v>
      </c>
      <c r="E88" s="50">
        <v>1229.493</v>
      </c>
      <c r="F88" s="50">
        <f t="shared" si="1"/>
        <v>100</v>
      </c>
      <c r="G88" s="30"/>
      <c r="H88" s="31"/>
    </row>
    <row r="89" spans="1:8" s="28" customFormat="1" ht="52.5" customHeight="1">
      <c r="A89" s="27"/>
      <c r="B89" s="19">
        <v>41050600</v>
      </c>
      <c r="C89" s="11" t="s">
        <v>333</v>
      </c>
      <c r="D89" s="50">
        <v>1043.222</v>
      </c>
      <c r="E89" s="50">
        <v>1043.222</v>
      </c>
      <c r="F89" s="50">
        <f t="shared" si="1"/>
        <v>100</v>
      </c>
      <c r="G89" s="30"/>
      <c r="H89" s="31"/>
    </row>
    <row r="90" spans="1:8" s="28" customFormat="1" ht="47.25" customHeight="1">
      <c r="A90" s="27"/>
      <c r="B90" s="19">
        <v>41050900</v>
      </c>
      <c r="C90" s="11" t="s">
        <v>338</v>
      </c>
      <c r="D90" s="50">
        <v>6921.51</v>
      </c>
      <c r="E90" s="50">
        <v>6921.51</v>
      </c>
      <c r="F90" s="50">
        <f t="shared" si="1"/>
        <v>100</v>
      </c>
      <c r="G90" s="30"/>
      <c r="H90" s="31"/>
    </row>
    <row r="91" spans="1:8" s="28" customFormat="1" ht="27" customHeight="1">
      <c r="A91" s="27"/>
      <c r="B91" s="19">
        <v>41051000</v>
      </c>
      <c r="C91" s="11" t="s">
        <v>202</v>
      </c>
      <c r="D91" s="50">
        <v>4525.5740000000005</v>
      </c>
      <c r="E91" s="50">
        <v>4525.5740000000005</v>
      </c>
      <c r="F91" s="50">
        <f t="shared" si="1"/>
        <v>100</v>
      </c>
      <c r="G91" s="30"/>
      <c r="H91" s="31"/>
    </row>
    <row r="92" spans="1:8" s="28" customFormat="1" ht="24" customHeight="1">
      <c r="A92" s="27"/>
      <c r="B92" s="19">
        <v>41051100</v>
      </c>
      <c r="C92" s="11" t="s">
        <v>327</v>
      </c>
      <c r="D92" s="50">
        <v>1814.355</v>
      </c>
      <c r="E92" s="50">
        <v>1814.355</v>
      </c>
      <c r="F92" s="50">
        <f t="shared" si="1"/>
        <v>100</v>
      </c>
      <c r="G92" s="30"/>
      <c r="H92" s="31"/>
    </row>
    <row r="93" spans="1:8" s="28" customFormat="1" ht="12.75" customHeight="1">
      <c r="A93" s="27"/>
      <c r="B93" s="19">
        <v>41051200</v>
      </c>
      <c r="C93" s="11" t="s">
        <v>40</v>
      </c>
      <c r="D93" s="50">
        <v>1741.6580000000001</v>
      </c>
      <c r="E93" s="50">
        <v>1747.185</v>
      </c>
      <c r="F93" s="50">
        <f t="shared" si="1"/>
        <v>100.3173412920332</v>
      </c>
      <c r="G93" s="30"/>
      <c r="H93" s="31"/>
    </row>
    <row r="94" spans="1:8" s="28" customFormat="1" ht="25.5" customHeight="1">
      <c r="A94" s="27"/>
      <c r="B94" s="19">
        <v>41051400</v>
      </c>
      <c r="C94" s="11" t="s">
        <v>316</v>
      </c>
      <c r="D94" s="50">
        <v>7885.85</v>
      </c>
      <c r="E94" s="50">
        <v>7887.289</v>
      </c>
      <c r="F94" s="50">
        <f t="shared" si="1"/>
        <v>100.01824787435723</v>
      </c>
      <c r="G94" s="30"/>
      <c r="H94" s="31"/>
    </row>
    <row r="95" spans="1:8" s="28" customFormat="1" ht="23.25" customHeight="1">
      <c r="A95" s="27"/>
      <c r="B95" s="19">
        <v>41051500</v>
      </c>
      <c r="C95" s="11" t="s">
        <v>230</v>
      </c>
      <c r="D95" s="50">
        <v>3528.84154</v>
      </c>
      <c r="E95" s="50">
        <v>3528.84154</v>
      </c>
      <c r="F95" s="50">
        <f t="shared" si="1"/>
        <v>100</v>
      </c>
      <c r="G95" s="30"/>
      <c r="H95" s="31"/>
    </row>
    <row r="96" spans="1:8" s="28" customFormat="1" ht="11.25" customHeight="1">
      <c r="A96" s="27"/>
      <c r="B96" s="19">
        <v>41051700</v>
      </c>
      <c r="C96" s="11" t="s">
        <v>331</v>
      </c>
      <c r="D96" s="50">
        <v>147.028</v>
      </c>
      <c r="E96" s="50">
        <v>147.028</v>
      </c>
      <c r="F96" s="50">
        <f t="shared" si="1"/>
        <v>100</v>
      </c>
      <c r="G96" s="30"/>
      <c r="H96" s="31"/>
    </row>
    <row r="97" spans="1:8" s="28" customFormat="1" ht="36" customHeight="1">
      <c r="A97" s="27"/>
      <c r="B97" s="19">
        <v>41053000</v>
      </c>
      <c r="C97" s="11" t="s">
        <v>340</v>
      </c>
      <c r="D97" s="50">
        <v>7444.900000000001</v>
      </c>
      <c r="E97" s="50">
        <v>7444.900000000001</v>
      </c>
      <c r="F97" s="50">
        <f t="shared" si="1"/>
        <v>100</v>
      </c>
      <c r="G97" s="30"/>
      <c r="H97" s="31"/>
    </row>
    <row r="98" spans="1:8" s="28" customFormat="1" ht="12.75" customHeight="1">
      <c r="A98" s="27"/>
      <c r="B98" s="19">
        <v>41053900</v>
      </c>
      <c r="C98" s="11" t="s">
        <v>193</v>
      </c>
      <c r="D98" s="50">
        <v>6540.8</v>
      </c>
      <c r="E98" s="50">
        <v>6540.8</v>
      </c>
      <c r="F98" s="50">
        <f t="shared" si="1"/>
        <v>100</v>
      </c>
      <c r="G98" s="30"/>
      <c r="H98" s="31"/>
    </row>
    <row r="99" spans="1:8" s="28" customFormat="1" ht="12" customHeight="1">
      <c r="A99" s="27"/>
      <c r="B99" s="19">
        <v>41055000</v>
      </c>
      <c r="C99" s="11" t="s">
        <v>312</v>
      </c>
      <c r="D99" s="50">
        <v>10486</v>
      </c>
      <c r="E99" s="50">
        <v>10486</v>
      </c>
      <c r="F99" s="50">
        <f t="shared" si="1"/>
        <v>100</v>
      </c>
      <c r="G99" s="30"/>
      <c r="H99" s="31"/>
    </row>
    <row r="100" spans="1:8" s="28" customFormat="1" ht="13.5" customHeight="1">
      <c r="A100" s="27"/>
      <c r="B100" s="19">
        <v>41055200</v>
      </c>
      <c r="C100" s="11" t="s">
        <v>348</v>
      </c>
      <c r="D100" s="50">
        <v>2459</v>
      </c>
      <c r="E100" s="50">
        <v>2459</v>
      </c>
      <c r="F100" s="50">
        <f t="shared" si="1"/>
        <v>100</v>
      </c>
      <c r="G100" s="30"/>
      <c r="H100" s="31"/>
    </row>
    <row r="101" spans="1:8" s="28" customFormat="1" ht="13.5" customHeight="1">
      <c r="A101" s="27"/>
      <c r="B101" s="10" t="s">
        <v>197</v>
      </c>
      <c r="C101" s="10"/>
      <c r="D101" s="51">
        <v>1635212.746</v>
      </c>
      <c r="E101" s="51">
        <v>1498860.5332100003</v>
      </c>
      <c r="F101" s="51">
        <f t="shared" si="1"/>
        <v>91.6615001244615</v>
      </c>
      <c r="G101" s="30"/>
      <c r="H101" s="31"/>
    </row>
    <row r="102" spans="1:8" s="28" customFormat="1" ht="13.5" customHeight="1">
      <c r="A102" s="27"/>
      <c r="B102" s="10" t="s">
        <v>41</v>
      </c>
      <c r="C102" s="10"/>
      <c r="D102" s="51">
        <v>2102105.87754</v>
      </c>
      <c r="E102" s="51">
        <v>1965760.6307500002</v>
      </c>
      <c r="F102" s="51">
        <f t="shared" si="1"/>
        <v>93.51387348055188</v>
      </c>
      <c r="G102" s="30"/>
      <c r="H102" s="31"/>
    </row>
    <row r="103" spans="2:6" ht="17.25" customHeight="1">
      <c r="B103" s="46" t="s">
        <v>235</v>
      </c>
      <c r="C103" s="46"/>
      <c r="D103" s="46"/>
      <c r="E103" s="46"/>
      <c r="F103" s="46"/>
    </row>
    <row r="104" spans="2:6" ht="11.25" customHeight="1">
      <c r="B104" s="28"/>
      <c r="F104" s="26" t="s">
        <v>42</v>
      </c>
    </row>
    <row r="105" spans="2:6" ht="28.5" customHeight="1">
      <c r="B105" s="22" t="s">
        <v>0</v>
      </c>
      <c r="C105" s="23" t="s">
        <v>236</v>
      </c>
      <c r="D105" s="21" t="s">
        <v>279</v>
      </c>
      <c r="E105" s="24" t="s">
        <v>1</v>
      </c>
      <c r="F105" s="18" t="s">
        <v>282</v>
      </c>
    </row>
    <row r="106" spans="2:6" ht="12.75">
      <c r="B106" s="19">
        <v>10000000</v>
      </c>
      <c r="C106" s="11" t="s">
        <v>2</v>
      </c>
      <c r="D106" s="50">
        <v>616</v>
      </c>
      <c r="E106" s="50">
        <v>940.29534</v>
      </c>
      <c r="F106" s="50">
        <f aca="true" t="shared" si="2" ref="F106:F143">IF(D106=0,0,E106/D106*100)</f>
        <v>152.6453474025974</v>
      </c>
    </row>
    <row r="107" spans="2:6" ht="12.75">
      <c r="B107" s="19">
        <v>19000000</v>
      </c>
      <c r="C107" s="11" t="s">
        <v>237</v>
      </c>
      <c r="D107" s="50">
        <v>616</v>
      </c>
      <c r="E107" s="50">
        <v>940.29534</v>
      </c>
      <c r="F107" s="50">
        <f t="shared" si="2"/>
        <v>152.6453474025974</v>
      </c>
    </row>
    <row r="108" spans="2:6" ht="11.25" customHeight="1">
      <c r="B108" s="19">
        <v>19010000</v>
      </c>
      <c r="C108" s="11" t="s">
        <v>238</v>
      </c>
      <c r="D108" s="50">
        <v>616</v>
      </c>
      <c r="E108" s="50">
        <v>940.29534</v>
      </c>
      <c r="F108" s="50">
        <f t="shared" si="2"/>
        <v>152.6453474025974</v>
      </c>
    </row>
    <row r="109" spans="2:6" ht="36" customHeight="1">
      <c r="B109" s="19">
        <v>19010100</v>
      </c>
      <c r="C109" s="11" t="s">
        <v>239</v>
      </c>
      <c r="D109" s="50">
        <v>511</v>
      </c>
      <c r="E109" s="50">
        <v>466.11529</v>
      </c>
      <c r="F109" s="50">
        <f t="shared" si="2"/>
        <v>91.21629941291586</v>
      </c>
    </row>
    <row r="110" spans="2:6" ht="14.25" customHeight="1">
      <c r="B110" s="19">
        <v>19010200</v>
      </c>
      <c r="C110" s="11" t="s">
        <v>240</v>
      </c>
      <c r="D110" s="50">
        <v>32</v>
      </c>
      <c r="E110" s="50">
        <v>60.24078</v>
      </c>
      <c r="F110" s="50">
        <f t="shared" si="2"/>
        <v>188.2524375</v>
      </c>
    </row>
    <row r="111" spans="2:6" ht="37.5" customHeight="1">
      <c r="B111" s="19">
        <v>19010300</v>
      </c>
      <c r="C111" s="11" t="s">
        <v>241</v>
      </c>
      <c r="D111" s="50">
        <v>73</v>
      </c>
      <c r="E111" s="50">
        <v>413.93927</v>
      </c>
      <c r="F111" s="50">
        <f t="shared" si="2"/>
        <v>567.040095890411</v>
      </c>
    </row>
    <row r="112" spans="2:6" ht="12" customHeight="1">
      <c r="B112" s="19">
        <v>20000000</v>
      </c>
      <c r="C112" s="11" t="s">
        <v>20</v>
      </c>
      <c r="D112" s="50">
        <v>85389.95</v>
      </c>
      <c r="E112" s="50">
        <v>56598.20807</v>
      </c>
      <c r="F112" s="50">
        <f t="shared" si="2"/>
        <v>66.28204849633944</v>
      </c>
    </row>
    <row r="113" spans="2:6" ht="14.25" customHeight="1">
      <c r="B113" s="19">
        <v>21000000</v>
      </c>
      <c r="C113" s="11" t="s">
        <v>21</v>
      </c>
      <c r="D113" s="50">
        <v>0</v>
      </c>
      <c r="E113" s="50">
        <v>4.5615</v>
      </c>
      <c r="F113" s="50">
        <f t="shared" si="2"/>
        <v>0</v>
      </c>
    </row>
    <row r="114" spans="2:6" ht="25.5">
      <c r="B114" s="19">
        <v>21110000</v>
      </c>
      <c r="C114" s="11" t="s">
        <v>299</v>
      </c>
      <c r="D114" s="50">
        <v>0</v>
      </c>
      <c r="E114" s="50">
        <v>4.5615</v>
      </c>
      <c r="F114" s="50">
        <f t="shared" si="2"/>
        <v>0</v>
      </c>
    </row>
    <row r="115" spans="2:6" ht="13.5" customHeight="1">
      <c r="B115" s="19">
        <v>24000000</v>
      </c>
      <c r="C115" s="11" t="s">
        <v>34</v>
      </c>
      <c r="D115" s="50">
        <v>5043.900000000001</v>
      </c>
      <c r="E115" s="50">
        <v>5432.20993</v>
      </c>
      <c r="F115" s="50">
        <f t="shared" si="2"/>
        <v>107.69860484942207</v>
      </c>
    </row>
    <row r="116" spans="2:6" ht="12" customHeight="1">
      <c r="B116" s="19">
        <v>24060000</v>
      </c>
      <c r="C116" s="11" t="s">
        <v>22</v>
      </c>
      <c r="D116" s="50">
        <v>943.9</v>
      </c>
      <c r="E116" s="50">
        <v>975.34611</v>
      </c>
      <c r="F116" s="50">
        <f t="shared" si="2"/>
        <v>103.33150863438922</v>
      </c>
    </row>
    <row r="117" spans="2:6" ht="9.75" customHeight="1">
      <c r="B117" s="19">
        <v>24061600</v>
      </c>
      <c r="C117" s="11" t="s">
        <v>274</v>
      </c>
      <c r="D117" s="50">
        <v>943.9</v>
      </c>
      <c r="E117" s="50">
        <v>943.9007</v>
      </c>
      <c r="F117" s="50">
        <f t="shared" si="2"/>
        <v>100.00007416039836</v>
      </c>
    </row>
    <row r="118" spans="2:6" ht="36" customHeight="1">
      <c r="B118" s="19">
        <v>24062100</v>
      </c>
      <c r="C118" s="11" t="s">
        <v>328</v>
      </c>
      <c r="D118" s="50">
        <v>0</v>
      </c>
      <c r="E118" s="50">
        <v>31.44541</v>
      </c>
      <c r="F118" s="50">
        <f t="shared" si="2"/>
        <v>0</v>
      </c>
    </row>
    <row r="119" spans="2:6" ht="25.5" customHeight="1">
      <c r="B119" s="19">
        <v>24170000</v>
      </c>
      <c r="C119" s="11" t="s">
        <v>242</v>
      </c>
      <c r="D119" s="50">
        <v>4100</v>
      </c>
      <c r="E119" s="50">
        <v>4456.8638200000005</v>
      </c>
      <c r="F119" s="50">
        <f t="shared" si="2"/>
        <v>108.7039956097561</v>
      </c>
    </row>
    <row r="120" spans="2:6" ht="10.5" customHeight="1">
      <c r="B120" s="19">
        <v>25000000</v>
      </c>
      <c r="C120" s="11" t="s">
        <v>243</v>
      </c>
      <c r="D120" s="50">
        <v>80346.05</v>
      </c>
      <c r="E120" s="50">
        <v>51161.43664</v>
      </c>
      <c r="F120" s="50">
        <f t="shared" si="2"/>
        <v>63.67635576360008</v>
      </c>
    </row>
    <row r="121" spans="2:6" ht="25.5">
      <c r="B121" s="19">
        <v>25010000</v>
      </c>
      <c r="C121" s="11" t="s">
        <v>244</v>
      </c>
      <c r="D121" s="50">
        <v>80346.05</v>
      </c>
      <c r="E121" s="50">
        <v>38331.84611</v>
      </c>
      <c r="F121" s="50">
        <f t="shared" si="2"/>
        <v>47.70843882182135</v>
      </c>
    </row>
    <row r="122" spans="2:6" ht="25.5">
      <c r="B122" s="19">
        <v>25010100</v>
      </c>
      <c r="C122" s="11" t="s">
        <v>245</v>
      </c>
      <c r="D122" s="50">
        <v>77764.91</v>
      </c>
      <c r="E122" s="50">
        <v>36796.60033</v>
      </c>
      <c r="F122" s="50">
        <f t="shared" si="2"/>
        <v>47.31774309261079</v>
      </c>
    </row>
    <row r="123" spans="2:6" ht="12.75" customHeight="1">
      <c r="B123" s="19">
        <v>25010200</v>
      </c>
      <c r="C123" s="11" t="s">
        <v>246</v>
      </c>
      <c r="D123" s="50">
        <v>1576.1000000000001</v>
      </c>
      <c r="E123" s="50">
        <v>849.45527</v>
      </c>
      <c r="F123" s="50">
        <f t="shared" si="2"/>
        <v>53.896026267368825</v>
      </c>
    </row>
    <row r="124" spans="2:6" ht="25.5">
      <c r="B124" s="19">
        <v>25010300</v>
      </c>
      <c r="C124" s="11" t="s">
        <v>284</v>
      </c>
      <c r="D124" s="50">
        <v>713.64</v>
      </c>
      <c r="E124" s="50">
        <v>379.08678000000003</v>
      </c>
      <c r="F124" s="50">
        <f t="shared" si="2"/>
        <v>53.120169833529516</v>
      </c>
    </row>
    <row r="125" spans="2:6" ht="25.5">
      <c r="B125" s="19">
        <v>25010400</v>
      </c>
      <c r="C125" s="11" t="s">
        <v>247</v>
      </c>
      <c r="D125" s="50">
        <v>291.40000000000003</v>
      </c>
      <c r="E125" s="50">
        <v>306.70373</v>
      </c>
      <c r="F125" s="50">
        <f t="shared" si="2"/>
        <v>105.25179478380234</v>
      </c>
    </row>
    <row r="126" spans="2:6" ht="12.75">
      <c r="B126" s="19">
        <v>25020000</v>
      </c>
      <c r="C126" s="11" t="s">
        <v>248</v>
      </c>
      <c r="D126" s="50">
        <v>0</v>
      </c>
      <c r="E126" s="50">
        <v>12829.59053</v>
      </c>
      <c r="F126" s="50">
        <f t="shared" si="2"/>
        <v>0</v>
      </c>
    </row>
    <row r="127" spans="2:6" ht="12" customHeight="1">
      <c r="B127" s="19">
        <v>25020100</v>
      </c>
      <c r="C127" s="11" t="s">
        <v>249</v>
      </c>
      <c r="D127" s="50">
        <v>0</v>
      </c>
      <c r="E127" s="50">
        <v>12693.80286</v>
      </c>
      <c r="F127" s="50">
        <f t="shared" si="2"/>
        <v>0</v>
      </c>
    </row>
    <row r="128" spans="2:6" ht="48.75" customHeight="1">
      <c r="B128" s="19">
        <v>25020200</v>
      </c>
      <c r="C128" s="11" t="s">
        <v>285</v>
      </c>
      <c r="D128" s="50">
        <v>0</v>
      </c>
      <c r="E128" s="50">
        <v>135.78767000000002</v>
      </c>
      <c r="F128" s="50">
        <f t="shared" si="2"/>
        <v>0</v>
      </c>
    </row>
    <row r="129" spans="2:6" ht="12.75">
      <c r="B129" s="19">
        <v>30000000</v>
      </c>
      <c r="C129" s="11" t="s">
        <v>250</v>
      </c>
      <c r="D129" s="50">
        <v>7900</v>
      </c>
      <c r="E129" s="50">
        <v>8122.75285</v>
      </c>
      <c r="F129" s="50">
        <f t="shared" si="2"/>
        <v>102.81965632911391</v>
      </c>
    </row>
    <row r="130" spans="2:6" ht="12" customHeight="1">
      <c r="B130" s="19">
        <v>31000000</v>
      </c>
      <c r="C130" s="11" t="s">
        <v>251</v>
      </c>
      <c r="D130" s="50">
        <v>5550</v>
      </c>
      <c r="E130" s="50">
        <v>6087</v>
      </c>
      <c r="F130" s="50">
        <f t="shared" si="2"/>
        <v>109.67567567567566</v>
      </c>
    </row>
    <row r="131" spans="2:9" ht="25.5" customHeight="1">
      <c r="B131" s="19">
        <v>31030000</v>
      </c>
      <c r="C131" s="11" t="s">
        <v>252</v>
      </c>
      <c r="D131" s="50">
        <v>5550</v>
      </c>
      <c r="E131" s="50">
        <v>6087</v>
      </c>
      <c r="F131" s="50">
        <f t="shared" si="2"/>
        <v>109.67567567567566</v>
      </c>
      <c r="I131" s="12"/>
    </row>
    <row r="132" spans="2:9" ht="13.5" customHeight="1">
      <c r="B132" s="19">
        <v>33000000</v>
      </c>
      <c r="C132" s="11" t="s">
        <v>253</v>
      </c>
      <c r="D132" s="50">
        <v>2350</v>
      </c>
      <c r="E132" s="50">
        <v>2035.75285</v>
      </c>
      <c r="F132" s="50">
        <f t="shared" si="2"/>
        <v>86.62778085106383</v>
      </c>
      <c r="I132" s="12"/>
    </row>
    <row r="133" spans="2:9" ht="14.25" customHeight="1">
      <c r="B133" s="19">
        <v>33010000</v>
      </c>
      <c r="C133" s="11" t="s">
        <v>254</v>
      </c>
      <c r="D133" s="50">
        <v>2350</v>
      </c>
      <c r="E133" s="50">
        <v>2035.75285</v>
      </c>
      <c r="F133" s="50">
        <f t="shared" si="2"/>
        <v>86.62778085106383</v>
      </c>
      <c r="I133" s="12"/>
    </row>
    <row r="134" spans="2:9" ht="12.75" customHeight="1">
      <c r="B134" s="19">
        <v>33010100</v>
      </c>
      <c r="C134" s="11" t="s">
        <v>255</v>
      </c>
      <c r="D134" s="50">
        <v>2250</v>
      </c>
      <c r="E134" s="50">
        <v>2035.75285</v>
      </c>
      <c r="F134" s="50">
        <f t="shared" si="2"/>
        <v>90.47790444444445</v>
      </c>
      <c r="I134" s="12"/>
    </row>
    <row r="135" spans="2:9" ht="39.75" customHeight="1">
      <c r="B135" s="19">
        <v>33010200</v>
      </c>
      <c r="C135" s="11" t="s">
        <v>256</v>
      </c>
      <c r="D135" s="50">
        <v>100</v>
      </c>
      <c r="E135" s="50">
        <v>0</v>
      </c>
      <c r="F135" s="50">
        <f t="shared" si="2"/>
        <v>0</v>
      </c>
      <c r="I135" s="12"/>
    </row>
    <row r="136" spans="2:9" ht="12.75" customHeight="1">
      <c r="B136" s="19">
        <v>40000000</v>
      </c>
      <c r="C136" s="11" t="s">
        <v>35</v>
      </c>
      <c r="D136" s="50">
        <v>615</v>
      </c>
      <c r="E136" s="50">
        <v>615</v>
      </c>
      <c r="F136" s="50">
        <f t="shared" si="2"/>
        <v>100</v>
      </c>
      <c r="I136" s="12"/>
    </row>
    <row r="137" spans="2:9" s="20" customFormat="1" ht="12" customHeight="1">
      <c r="B137" s="19">
        <v>41000000</v>
      </c>
      <c r="C137" s="11" t="s">
        <v>36</v>
      </c>
      <c r="D137" s="50">
        <v>615</v>
      </c>
      <c r="E137" s="50">
        <v>615</v>
      </c>
      <c r="F137" s="50">
        <f t="shared" si="2"/>
        <v>100</v>
      </c>
      <c r="G137" s="30"/>
      <c r="H137" s="31"/>
      <c r="I137" s="12"/>
    </row>
    <row r="138" spans="2:9" s="28" customFormat="1" ht="11.25" customHeight="1">
      <c r="B138" s="19">
        <v>41050000</v>
      </c>
      <c r="C138" s="11" t="s">
        <v>39</v>
      </c>
      <c r="D138" s="50">
        <v>615</v>
      </c>
      <c r="E138" s="50">
        <v>615</v>
      </c>
      <c r="F138" s="50">
        <f t="shared" si="2"/>
        <v>100</v>
      </c>
      <c r="G138" s="30"/>
      <c r="H138" s="31"/>
      <c r="I138" s="12"/>
    </row>
    <row r="139" spans="2:9" s="20" customFormat="1" ht="13.5" customHeight="1">
      <c r="B139" s="19">
        <v>41053900</v>
      </c>
      <c r="C139" s="11" t="s">
        <v>193</v>
      </c>
      <c r="D139" s="50">
        <v>615</v>
      </c>
      <c r="E139" s="50">
        <v>615</v>
      </c>
      <c r="F139" s="50">
        <f t="shared" si="2"/>
        <v>100</v>
      </c>
      <c r="G139" s="30"/>
      <c r="H139" s="31"/>
      <c r="I139" s="12"/>
    </row>
    <row r="140" spans="2:9" s="28" customFormat="1" ht="13.5" customHeight="1">
      <c r="B140" s="19">
        <v>50000000</v>
      </c>
      <c r="C140" s="11" t="s">
        <v>257</v>
      </c>
      <c r="D140" s="50">
        <v>267.7</v>
      </c>
      <c r="E140" s="50">
        <v>260.42862</v>
      </c>
      <c r="F140" s="50">
        <f t="shared" si="2"/>
        <v>97.2837579379903</v>
      </c>
      <c r="G140" s="30"/>
      <c r="H140" s="31"/>
      <c r="I140" s="12"/>
    </row>
    <row r="141" spans="2:9" s="28" customFormat="1" ht="23.25" customHeight="1">
      <c r="B141" s="19">
        <v>50110000</v>
      </c>
      <c r="C141" s="11" t="s">
        <v>258</v>
      </c>
      <c r="D141" s="50">
        <v>267.7</v>
      </c>
      <c r="E141" s="50">
        <v>260.42862</v>
      </c>
      <c r="F141" s="50">
        <f t="shared" si="2"/>
        <v>97.2837579379903</v>
      </c>
      <c r="G141" s="30"/>
      <c r="H141" s="31"/>
      <c r="I141" s="12"/>
    </row>
    <row r="142" spans="2:9" s="28" customFormat="1" ht="18" customHeight="1">
      <c r="B142" s="10" t="s">
        <v>197</v>
      </c>
      <c r="C142" s="10"/>
      <c r="D142" s="51">
        <v>94173.65</v>
      </c>
      <c r="E142" s="51">
        <v>65921.68488</v>
      </c>
      <c r="F142" s="51">
        <f t="shared" si="2"/>
        <v>70.00013791543601</v>
      </c>
      <c r="G142" s="30"/>
      <c r="H142" s="31"/>
      <c r="I142" s="12"/>
    </row>
    <row r="143" spans="2:9" s="28" customFormat="1" ht="18" customHeight="1">
      <c r="B143" s="10" t="s">
        <v>41</v>
      </c>
      <c r="C143" s="10"/>
      <c r="D143" s="51">
        <v>94788.65</v>
      </c>
      <c r="E143" s="51">
        <v>66536.68488</v>
      </c>
      <c r="F143" s="51">
        <f t="shared" si="2"/>
        <v>70.19478057763246</v>
      </c>
      <c r="G143" s="30"/>
      <c r="H143" s="31"/>
      <c r="I143" s="12"/>
    </row>
    <row r="144" spans="2:9" ht="18" customHeight="1">
      <c r="B144" s="28"/>
      <c r="C144" s="49" t="s">
        <v>281</v>
      </c>
      <c r="D144" s="49"/>
      <c r="E144" s="49"/>
      <c r="F144" s="49"/>
      <c r="I144" s="12"/>
    </row>
    <row r="145" spans="2:6" ht="14.25" customHeight="1">
      <c r="B145" s="48" t="s">
        <v>283</v>
      </c>
      <c r="C145" s="48"/>
      <c r="D145" s="48"/>
      <c r="E145" s="48"/>
      <c r="F145" s="48"/>
    </row>
    <row r="146" spans="2:6" ht="10.5" customHeight="1">
      <c r="B146" s="28"/>
      <c r="F146" s="25" t="s">
        <v>42</v>
      </c>
    </row>
    <row r="147" spans="2:6" ht="38.25">
      <c r="B147" s="1" t="s">
        <v>0</v>
      </c>
      <c r="C147" s="1" t="s">
        <v>44</v>
      </c>
      <c r="D147" s="1" t="s">
        <v>45</v>
      </c>
      <c r="E147" s="1" t="s">
        <v>46</v>
      </c>
      <c r="F147" s="18" t="s">
        <v>282</v>
      </c>
    </row>
    <row r="148" spans="2:19" ht="12.75">
      <c r="B148" s="38" t="s">
        <v>47</v>
      </c>
      <c r="C148" s="39" t="s">
        <v>48</v>
      </c>
      <c r="D148" s="42">
        <v>123828.497</v>
      </c>
      <c r="E148" s="42">
        <v>114686.97567999999</v>
      </c>
      <c r="F148" s="42">
        <f aca="true" t="shared" si="3" ref="F148:F211">IF(D148=0,0,(E148/D148)*100)</f>
        <v>92.61759486590553</v>
      </c>
      <c r="G148" s="33">
        <v>55735.8</v>
      </c>
      <c r="I148" s="20"/>
      <c r="J148" s="20"/>
      <c r="K148" s="20"/>
      <c r="L148" s="20"/>
      <c r="S148" s="27"/>
    </row>
    <row r="149" spans="2:12" ht="40.5" customHeight="1">
      <c r="B149" s="38" t="s">
        <v>49</v>
      </c>
      <c r="C149" s="39" t="s">
        <v>50</v>
      </c>
      <c r="D149" s="42">
        <v>46122.011</v>
      </c>
      <c r="E149" s="42">
        <v>42270.15640000001</v>
      </c>
      <c r="F149" s="42">
        <f t="shared" si="3"/>
        <v>91.6485545263844</v>
      </c>
      <c r="G149" s="30">
        <f>E102+E143</f>
        <v>2032297.3156300003</v>
      </c>
      <c r="I149" s="20"/>
      <c r="J149" s="20"/>
      <c r="K149" s="20"/>
      <c r="L149" s="20"/>
    </row>
    <row r="150" spans="2:12" ht="30" customHeight="1">
      <c r="B150" s="38" t="s">
        <v>51</v>
      </c>
      <c r="C150" s="39" t="s">
        <v>52</v>
      </c>
      <c r="D150" s="42">
        <v>74856.61200000001</v>
      </c>
      <c r="E150" s="42">
        <v>70085.12942</v>
      </c>
      <c r="F150" s="42">
        <f t="shared" si="3"/>
        <v>93.62583684658343</v>
      </c>
      <c r="I150" s="20"/>
      <c r="J150" s="20"/>
      <c r="K150" s="20"/>
      <c r="L150" s="20"/>
    </row>
    <row r="151" spans="2:12" ht="12.75">
      <c r="B151" s="38" t="s">
        <v>53</v>
      </c>
      <c r="C151" s="39" t="s">
        <v>54</v>
      </c>
      <c r="D151" s="42">
        <v>977.315</v>
      </c>
      <c r="E151" s="42">
        <v>591.78158</v>
      </c>
      <c r="F151" s="42">
        <f t="shared" si="3"/>
        <v>60.55177501624348</v>
      </c>
      <c r="G151" s="30">
        <f>E276+E364</f>
        <v>1992031.560840001</v>
      </c>
      <c r="I151" s="20"/>
      <c r="J151" s="20"/>
      <c r="K151" s="20"/>
      <c r="L151" s="20"/>
    </row>
    <row r="152" spans="2:8" s="29" customFormat="1" ht="25.5">
      <c r="B152" s="38" t="s">
        <v>349</v>
      </c>
      <c r="C152" s="39" t="s">
        <v>350</v>
      </c>
      <c r="D152" s="42">
        <v>1872.559</v>
      </c>
      <c r="E152" s="42">
        <v>1739.90828</v>
      </c>
      <c r="F152" s="42">
        <f t="shared" si="3"/>
        <v>92.9160726043879</v>
      </c>
      <c r="G152" s="34"/>
      <c r="H152" s="35"/>
    </row>
    <row r="153" spans="2:8" s="29" customFormat="1" ht="11.25" customHeight="1">
      <c r="B153" s="40" t="s">
        <v>341</v>
      </c>
      <c r="C153" s="41" t="s">
        <v>342</v>
      </c>
      <c r="D153" s="54">
        <v>1872.559</v>
      </c>
      <c r="E153" s="54">
        <v>1739.90828</v>
      </c>
      <c r="F153" s="54">
        <f t="shared" si="3"/>
        <v>92.9160726043879</v>
      </c>
      <c r="G153" s="34"/>
      <c r="H153" s="35"/>
    </row>
    <row r="154" spans="2:8" s="29" customFormat="1" ht="12" customHeight="1">
      <c r="B154" s="38" t="s">
        <v>55</v>
      </c>
      <c r="C154" s="39" t="s">
        <v>56</v>
      </c>
      <c r="D154" s="42">
        <v>942018.3161899997</v>
      </c>
      <c r="E154" s="42">
        <v>865641.4326500001</v>
      </c>
      <c r="F154" s="42">
        <f t="shared" si="3"/>
        <v>91.8922082270219</v>
      </c>
      <c r="G154" s="34">
        <f>G148+G149-G151-E120-G156+5000+4975.3-G157</f>
        <v>51341.618149999274</v>
      </c>
      <c r="H154" s="35">
        <v>50497</v>
      </c>
    </row>
    <row r="155" spans="2:12" ht="13.5" customHeight="1">
      <c r="B155" s="38" t="s">
        <v>57</v>
      </c>
      <c r="C155" s="39" t="s">
        <v>58</v>
      </c>
      <c r="D155" s="42">
        <v>262148.93067000003</v>
      </c>
      <c r="E155" s="42">
        <v>237912.56287000005</v>
      </c>
      <c r="F155" s="42">
        <f t="shared" si="3"/>
        <v>90.75473329681083</v>
      </c>
      <c r="H155" s="36">
        <f>G154-H154</f>
        <v>844.6181499992745</v>
      </c>
      <c r="I155" s="20"/>
      <c r="J155" s="20"/>
      <c r="K155" s="20"/>
      <c r="L155" s="20"/>
    </row>
    <row r="156" spans="2:12" ht="24.75" customHeight="1">
      <c r="B156" s="38" t="s">
        <v>59</v>
      </c>
      <c r="C156" s="39" t="s">
        <v>286</v>
      </c>
      <c r="D156" s="42">
        <v>486033.91147999995</v>
      </c>
      <c r="E156" s="42">
        <v>449089.4873299999</v>
      </c>
      <c r="F156" s="42">
        <f t="shared" si="3"/>
        <v>92.39879702272168</v>
      </c>
      <c r="G156" s="30">
        <f>220.3+637+636.9+1134.5</f>
        <v>2628.7</v>
      </c>
      <c r="I156" s="20"/>
      <c r="J156" s="20"/>
      <c r="K156" s="20"/>
      <c r="L156" s="20"/>
    </row>
    <row r="157" spans="2:12" ht="37.5" customHeight="1">
      <c r="B157" s="38" t="s">
        <v>60</v>
      </c>
      <c r="C157" s="39" t="s">
        <v>287</v>
      </c>
      <c r="D157" s="42">
        <v>18191.572000000004</v>
      </c>
      <c r="E157" s="42">
        <v>16870.151099999995</v>
      </c>
      <c r="F157" s="42">
        <f t="shared" si="3"/>
        <v>92.73608185152989</v>
      </c>
      <c r="G157" s="30">
        <f>54.3+783.9+5.5+1.4</f>
        <v>845.0999999999999</v>
      </c>
      <c r="H157" s="31" t="s">
        <v>403</v>
      </c>
      <c r="I157" s="20"/>
      <c r="J157" s="20"/>
      <c r="K157" s="20"/>
      <c r="L157" s="20"/>
    </row>
    <row r="158" spans="2:12" ht="25.5" customHeight="1">
      <c r="B158" s="38" t="s">
        <v>61</v>
      </c>
      <c r="C158" s="39" t="s">
        <v>231</v>
      </c>
      <c r="D158" s="42">
        <v>3225.5</v>
      </c>
      <c r="E158" s="42">
        <v>2898.1897899999994</v>
      </c>
      <c r="F158" s="42">
        <f t="shared" si="3"/>
        <v>89.85241946984962</v>
      </c>
      <c r="I158" s="20"/>
      <c r="J158" s="20"/>
      <c r="K158" s="20"/>
      <c r="L158" s="20"/>
    </row>
    <row r="159" spans="2:12" ht="15" customHeight="1">
      <c r="B159" s="38" t="s">
        <v>62</v>
      </c>
      <c r="C159" s="39" t="s">
        <v>288</v>
      </c>
      <c r="D159" s="42">
        <v>2393.516</v>
      </c>
      <c r="E159" s="42">
        <v>1832.76036</v>
      </c>
      <c r="F159" s="42">
        <f t="shared" si="3"/>
        <v>76.57188671393882</v>
      </c>
      <c r="I159" s="20"/>
      <c r="J159" s="20"/>
      <c r="K159" s="20"/>
      <c r="L159" s="20"/>
    </row>
    <row r="160" spans="2:12" ht="23.25" customHeight="1">
      <c r="B160" s="38" t="s">
        <v>63</v>
      </c>
      <c r="C160" s="39" t="s">
        <v>289</v>
      </c>
      <c r="D160" s="42">
        <v>33418.59</v>
      </c>
      <c r="E160" s="42">
        <v>29951.112709999998</v>
      </c>
      <c r="F160" s="42">
        <f t="shared" si="3"/>
        <v>89.62410655267024</v>
      </c>
      <c r="I160" s="20"/>
      <c r="J160" s="20"/>
      <c r="K160" s="20"/>
      <c r="L160" s="20"/>
    </row>
    <row r="161" spans="2:12" ht="12.75">
      <c r="B161" s="38" t="s">
        <v>64</v>
      </c>
      <c r="C161" s="39" t="s">
        <v>290</v>
      </c>
      <c r="D161" s="42">
        <v>136606.29604000002</v>
      </c>
      <c r="E161" s="42">
        <v>127087.16849</v>
      </c>
      <c r="F161" s="42">
        <f t="shared" si="3"/>
        <v>93.03170657140672</v>
      </c>
      <c r="I161" s="20"/>
      <c r="J161" s="20"/>
      <c r="K161" s="20"/>
      <c r="L161" s="20"/>
    </row>
    <row r="162" spans="2:12" ht="11.25" customHeight="1">
      <c r="B162" s="38" t="s">
        <v>65</v>
      </c>
      <c r="C162" s="39" t="s">
        <v>291</v>
      </c>
      <c r="D162" s="42">
        <v>79252.52051999999</v>
      </c>
      <c r="E162" s="42">
        <v>72572.70716</v>
      </c>
      <c r="F162" s="42">
        <f t="shared" si="3"/>
        <v>91.57148149210688</v>
      </c>
      <c r="I162" s="20"/>
      <c r="J162" s="20"/>
      <c r="K162" s="20"/>
      <c r="L162" s="20"/>
    </row>
    <row r="163" spans="2:6" ht="15" customHeight="1">
      <c r="B163" s="38" t="s">
        <v>313</v>
      </c>
      <c r="C163" s="39" t="s">
        <v>314</v>
      </c>
      <c r="D163" s="42">
        <v>23.22052</v>
      </c>
      <c r="E163" s="42">
        <v>23.22052</v>
      </c>
      <c r="F163" s="42">
        <f t="shared" si="3"/>
        <v>100</v>
      </c>
    </row>
    <row r="164" spans="2:6" ht="12.75" customHeight="1">
      <c r="B164" s="38" t="s">
        <v>66</v>
      </c>
      <c r="C164" s="39" t="s">
        <v>292</v>
      </c>
      <c r="D164" s="42">
        <v>1811.3126799999998</v>
      </c>
      <c r="E164" s="42">
        <v>1805.9241799999998</v>
      </c>
      <c r="F164" s="42">
        <f t="shared" si="3"/>
        <v>99.70250856964132</v>
      </c>
    </row>
    <row r="165" spans="2:6" ht="12.75">
      <c r="B165" s="38" t="s">
        <v>351</v>
      </c>
      <c r="C165" s="39" t="s">
        <v>352</v>
      </c>
      <c r="D165" s="42">
        <v>9465.56632</v>
      </c>
      <c r="E165" s="42">
        <v>8799.687160000001</v>
      </c>
      <c r="F165" s="42">
        <f t="shared" si="3"/>
        <v>92.96524753523676</v>
      </c>
    </row>
    <row r="166" spans="2:6" ht="12.75" customHeight="1">
      <c r="B166" s="40" t="s">
        <v>67</v>
      </c>
      <c r="C166" s="41" t="s">
        <v>68</v>
      </c>
      <c r="D166" s="54">
        <v>9389.54632</v>
      </c>
      <c r="E166" s="54">
        <v>8729.097160000001</v>
      </c>
      <c r="F166" s="54">
        <f t="shared" si="3"/>
        <v>92.96612277641975</v>
      </c>
    </row>
    <row r="167" spans="2:6" ht="12.75">
      <c r="B167" s="40" t="s">
        <v>69</v>
      </c>
      <c r="C167" s="41" t="s">
        <v>70</v>
      </c>
      <c r="D167" s="54">
        <v>76.02</v>
      </c>
      <c r="E167" s="54">
        <v>70.59</v>
      </c>
      <c r="F167" s="54">
        <f t="shared" si="3"/>
        <v>92.85714285714288</v>
      </c>
    </row>
    <row r="168" spans="2:6" ht="12.75" customHeight="1">
      <c r="B168" s="38" t="s">
        <v>272</v>
      </c>
      <c r="C168" s="39" t="s">
        <v>273</v>
      </c>
      <c r="D168" s="42">
        <v>5475.376</v>
      </c>
      <c r="E168" s="42">
        <v>5213.36557</v>
      </c>
      <c r="F168" s="42">
        <f t="shared" si="3"/>
        <v>95.21475000073055</v>
      </c>
    </row>
    <row r="169" spans="2:6" ht="13.5" customHeight="1">
      <c r="B169" s="38" t="s">
        <v>71</v>
      </c>
      <c r="C169" s="39" t="s">
        <v>72</v>
      </c>
      <c r="D169" s="42">
        <v>119705.32024000003</v>
      </c>
      <c r="E169" s="42">
        <v>117079.45832</v>
      </c>
      <c r="F169" s="42">
        <f t="shared" si="3"/>
        <v>97.80639497498075</v>
      </c>
    </row>
    <row r="170" spans="2:6" ht="15.75" customHeight="1">
      <c r="B170" s="38" t="s">
        <v>73</v>
      </c>
      <c r="C170" s="39" t="s">
        <v>74</v>
      </c>
      <c r="D170" s="42">
        <v>61411.86454</v>
      </c>
      <c r="E170" s="42">
        <v>60529.879409999994</v>
      </c>
      <c r="F170" s="42">
        <f t="shared" si="3"/>
        <v>98.5638196517783</v>
      </c>
    </row>
    <row r="171" spans="2:6" ht="12.75">
      <c r="B171" s="38" t="s">
        <v>75</v>
      </c>
      <c r="C171" s="39" t="s">
        <v>76</v>
      </c>
      <c r="D171" s="42">
        <v>1914.1056</v>
      </c>
      <c r="E171" s="42">
        <v>1914.1056</v>
      </c>
      <c r="F171" s="42">
        <f t="shared" si="3"/>
        <v>100</v>
      </c>
    </row>
    <row r="172" spans="2:6" ht="12.75">
      <c r="B172" s="38" t="s">
        <v>77</v>
      </c>
      <c r="C172" s="39" t="s">
        <v>78</v>
      </c>
      <c r="D172" s="42">
        <v>13261.5</v>
      </c>
      <c r="E172" s="42">
        <v>13261.5</v>
      </c>
      <c r="F172" s="42">
        <f t="shared" si="3"/>
        <v>100</v>
      </c>
    </row>
    <row r="173" spans="2:6" ht="24" customHeight="1">
      <c r="B173" s="38" t="s">
        <v>79</v>
      </c>
      <c r="C173" s="39" t="s">
        <v>80</v>
      </c>
      <c r="D173" s="42">
        <v>20090.7084</v>
      </c>
      <c r="E173" s="42">
        <v>19841.88805</v>
      </c>
      <c r="F173" s="42">
        <f t="shared" si="3"/>
        <v>98.76151529828586</v>
      </c>
    </row>
    <row r="174" spans="2:6" ht="12" customHeight="1">
      <c r="B174" s="38" t="s">
        <v>81</v>
      </c>
      <c r="C174" s="39" t="s">
        <v>82</v>
      </c>
      <c r="D174" s="42">
        <v>23027.1417</v>
      </c>
      <c r="E174" s="42">
        <v>21532.085259999996</v>
      </c>
      <c r="F174" s="42">
        <f t="shared" si="3"/>
        <v>93.50741633730424</v>
      </c>
    </row>
    <row r="175" spans="2:6" ht="15.75" customHeight="1">
      <c r="B175" s="38" t="s">
        <v>353</v>
      </c>
      <c r="C175" s="39" t="s">
        <v>354</v>
      </c>
      <c r="D175" s="42">
        <v>2338.2000000000003</v>
      </c>
      <c r="E175" s="42">
        <v>2258.07764</v>
      </c>
      <c r="F175" s="42">
        <f t="shared" si="3"/>
        <v>96.57333162261568</v>
      </c>
    </row>
    <row r="176" spans="2:6" ht="25.5">
      <c r="B176" s="40" t="s">
        <v>83</v>
      </c>
      <c r="C176" s="41" t="s">
        <v>84</v>
      </c>
      <c r="D176" s="54">
        <v>2214.7000000000003</v>
      </c>
      <c r="E176" s="54">
        <v>2143.01642</v>
      </c>
      <c r="F176" s="54">
        <f t="shared" si="3"/>
        <v>96.76328261164039</v>
      </c>
    </row>
    <row r="177" spans="2:7" ht="12.75" customHeight="1">
      <c r="B177" s="40" t="s">
        <v>85</v>
      </c>
      <c r="C177" s="41" t="s">
        <v>86</v>
      </c>
      <c r="D177" s="54">
        <v>123.5</v>
      </c>
      <c r="E177" s="54">
        <v>115.06122</v>
      </c>
      <c r="F177" s="54">
        <f t="shared" si="3"/>
        <v>93.16697975708502</v>
      </c>
      <c r="G177" s="31"/>
    </row>
    <row r="178" spans="2:7" ht="15" customHeight="1">
      <c r="B178" s="38" t="s">
        <v>355</v>
      </c>
      <c r="C178" s="39" t="s">
        <v>356</v>
      </c>
      <c r="D178" s="42">
        <v>11498.60911</v>
      </c>
      <c r="E178" s="42">
        <v>10260.472109999999</v>
      </c>
      <c r="F178" s="42">
        <f t="shared" si="3"/>
        <v>89.23228898247154</v>
      </c>
      <c r="G178" s="31"/>
    </row>
    <row r="179" spans="2:7" ht="12.75" customHeight="1">
      <c r="B179" s="40" t="s">
        <v>87</v>
      </c>
      <c r="C179" s="41" t="s">
        <v>88</v>
      </c>
      <c r="D179" s="54">
        <v>11498.60911</v>
      </c>
      <c r="E179" s="54">
        <v>10260.472109999999</v>
      </c>
      <c r="F179" s="54">
        <f t="shared" si="3"/>
        <v>89.23228898247154</v>
      </c>
      <c r="G179" s="31"/>
    </row>
    <row r="180" spans="2:7" ht="14.25" customHeight="1">
      <c r="B180" s="38" t="s">
        <v>357</v>
      </c>
      <c r="C180" s="39" t="s">
        <v>358</v>
      </c>
      <c r="D180" s="42">
        <v>1058.0000000000002</v>
      </c>
      <c r="E180" s="42">
        <v>990.4366900000002</v>
      </c>
      <c r="F180" s="42">
        <f t="shared" si="3"/>
        <v>93.6140538752363</v>
      </c>
      <c r="G180" s="31"/>
    </row>
    <row r="181" spans="2:7" ht="16.5" customHeight="1">
      <c r="B181" s="40" t="s">
        <v>89</v>
      </c>
      <c r="C181" s="41" t="s">
        <v>90</v>
      </c>
      <c r="D181" s="54">
        <v>1058.0000000000002</v>
      </c>
      <c r="E181" s="54">
        <v>990.4366900000002</v>
      </c>
      <c r="F181" s="54">
        <f t="shared" si="3"/>
        <v>93.6140538752363</v>
      </c>
      <c r="G181" s="31"/>
    </row>
    <row r="182" spans="2:7" ht="15" customHeight="1">
      <c r="B182" s="38" t="s">
        <v>91</v>
      </c>
      <c r="C182" s="39" t="s">
        <v>92</v>
      </c>
      <c r="D182" s="42">
        <v>82090.58699999997</v>
      </c>
      <c r="E182" s="42">
        <v>74131.28840999998</v>
      </c>
      <c r="F182" s="42">
        <f t="shared" si="3"/>
        <v>90.30424938976256</v>
      </c>
      <c r="G182" s="31"/>
    </row>
    <row r="183" spans="2:7" ht="14.25" customHeight="1">
      <c r="B183" s="38" t="s">
        <v>359</v>
      </c>
      <c r="C183" s="39" t="s">
        <v>360</v>
      </c>
      <c r="D183" s="42">
        <v>47914.008</v>
      </c>
      <c r="E183" s="42">
        <v>42757.4378</v>
      </c>
      <c r="F183" s="42">
        <f t="shared" si="3"/>
        <v>89.23786505190715</v>
      </c>
      <c r="G183" s="31"/>
    </row>
    <row r="184" spans="2:7" ht="13.5" customHeight="1">
      <c r="B184" s="40" t="s">
        <v>93</v>
      </c>
      <c r="C184" s="41" t="s">
        <v>94</v>
      </c>
      <c r="D184" s="54">
        <v>21.308</v>
      </c>
      <c r="E184" s="54">
        <v>21.3078</v>
      </c>
      <c r="F184" s="54">
        <f t="shared" si="3"/>
        <v>99.99906138539517</v>
      </c>
      <c r="G184" s="31"/>
    </row>
    <row r="185" spans="2:7" ht="27" customHeight="1">
      <c r="B185" s="40" t="s">
        <v>95</v>
      </c>
      <c r="C185" s="41" t="s">
        <v>96</v>
      </c>
      <c r="D185" s="54">
        <v>21865.600000000002</v>
      </c>
      <c r="E185" s="54">
        <v>19239.03</v>
      </c>
      <c r="F185" s="54">
        <f t="shared" si="3"/>
        <v>87.98766098346259</v>
      </c>
      <c r="G185" s="31"/>
    </row>
    <row r="186" spans="2:7" ht="25.5" customHeight="1">
      <c r="B186" s="40" t="s">
        <v>97</v>
      </c>
      <c r="C186" s="41" t="s">
        <v>98</v>
      </c>
      <c r="D186" s="54">
        <v>26027.100000000002</v>
      </c>
      <c r="E186" s="54">
        <v>23497.100000000002</v>
      </c>
      <c r="F186" s="54">
        <f t="shared" si="3"/>
        <v>90.2793626642999</v>
      </c>
      <c r="G186" s="31"/>
    </row>
    <row r="187" spans="2:7" ht="14.25" customHeight="1">
      <c r="B187" s="38" t="s">
        <v>405</v>
      </c>
      <c r="C187" s="39" t="s">
        <v>406</v>
      </c>
      <c r="D187" s="42">
        <v>16849.199999999997</v>
      </c>
      <c r="E187" s="42">
        <v>15501.0834</v>
      </c>
      <c r="F187" s="42">
        <f t="shared" si="3"/>
        <v>91.99892813902146</v>
      </c>
      <c r="G187" s="31"/>
    </row>
    <row r="188" spans="2:7" ht="12.75" customHeight="1">
      <c r="B188" s="38" t="s">
        <v>361</v>
      </c>
      <c r="C188" s="39" t="s">
        <v>362</v>
      </c>
      <c r="D188" s="42">
        <v>1602.01</v>
      </c>
      <c r="E188" s="42">
        <v>1444.1840000000002</v>
      </c>
      <c r="F188" s="42">
        <f t="shared" si="3"/>
        <v>90.14825125935545</v>
      </c>
      <c r="G188" s="31"/>
    </row>
    <row r="189" spans="2:7" ht="10.5" customHeight="1">
      <c r="B189" s="40" t="s">
        <v>99</v>
      </c>
      <c r="C189" s="41" t="s">
        <v>232</v>
      </c>
      <c r="D189" s="54">
        <v>1482.7</v>
      </c>
      <c r="E189" s="54">
        <v>1342.3512</v>
      </c>
      <c r="F189" s="54">
        <f t="shared" si="3"/>
        <v>90.53424158629527</v>
      </c>
      <c r="G189" s="31"/>
    </row>
    <row r="190" spans="2:7" ht="14.25" customHeight="1">
      <c r="B190" s="40" t="s">
        <v>100</v>
      </c>
      <c r="C190" s="41" t="s">
        <v>101</v>
      </c>
      <c r="D190" s="54">
        <v>119.31</v>
      </c>
      <c r="E190" s="54">
        <v>101.83279999999999</v>
      </c>
      <c r="F190" s="54">
        <f t="shared" si="3"/>
        <v>85.35143743190008</v>
      </c>
      <c r="G190" s="31"/>
    </row>
    <row r="191" spans="2:7" ht="12.75">
      <c r="B191" s="38" t="s">
        <v>363</v>
      </c>
      <c r="C191" s="39" t="s">
        <v>364</v>
      </c>
      <c r="D191" s="42">
        <v>8823.000000000002</v>
      </c>
      <c r="E191" s="42">
        <v>8235.413199999999</v>
      </c>
      <c r="F191" s="42">
        <f t="shared" si="3"/>
        <v>93.34028335033432</v>
      </c>
      <c r="G191" s="31"/>
    </row>
    <row r="192" spans="2:7" ht="25.5">
      <c r="B192" s="40" t="s">
        <v>102</v>
      </c>
      <c r="C192" s="41" t="s">
        <v>103</v>
      </c>
      <c r="D192" s="54">
        <v>8823.000000000002</v>
      </c>
      <c r="E192" s="54">
        <v>8235.413199999999</v>
      </c>
      <c r="F192" s="54">
        <f t="shared" si="3"/>
        <v>93.34028335033432</v>
      </c>
      <c r="G192" s="31"/>
    </row>
    <row r="193" spans="2:7" ht="12.75">
      <c r="B193" s="38" t="s">
        <v>365</v>
      </c>
      <c r="C193" s="39" t="s">
        <v>366</v>
      </c>
      <c r="D193" s="42">
        <v>4994.510000000001</v>
      </c>
      <c r="E193" s="42">
        <v>4646.859450000001</v>
      </c>
      <c r="F193" s="42">
        <f t="shared" si="3"/>
        <v>93.03934620212993</v>
      </c>
      <c r="G193" s="31"/>
    </row>
    <row r="194" spans="2:7" ht="12.75">
      <c r="B194" s="40" t="s">
        <v>104</v>
      </c>
      <c r="C194" s="41" t="s">
        <v>105</v>
      </c>
      <c r="D194" s="54">
        <v>4908.000000000001</v>
      </c>
      <c r="E194" s="54">
        <v>4560.352790000001</v>
      </c>
      <c r="F194" s="54">
        <f t="shared" si="3"/>
        <v>92.91672351263244</v>
      </c>
      <c r="G194" s="31"/>
    </row>
    <row r="195" spans="2:7" ht="12.75">
      <c r="B195" s="40" t="s">
        <v>106</v>
      </c>
      <c r="C195" s="41" t="s">
        <v>107</v>
      </c>
      <c r="D195" s="54">
        <v>86.51</v>
      </c>
      <c r="E195" s="54">
        <v>86.50666</v>
      </c>
      <c r="F195" s="54">
        <f t="shared" si="3"/>
        <v>99.99613917466188</v>
      </c>
      <c r="G195" s="31"/>
    </row>
    <row r="196" spans="2:7" ht="38.25">
      <c r="B196" s="38" t="s">
        <v>108</v>
      </c>
      <c r="C196" s="39" t="s">
        <v>109</v>
      </c>
      <c r="D196" s="42">
        <v>640.08</v>
      </c>
      <c r="E196" s="42">
        <v>640.08</v>
      </c>
      <c r="F196" s="42">
        <f t="shared" si="3"/>
        <v>100</v>
      </c>
      <c r="G196" s="31"/>
    </row>
    <row r="197" spans="2:7" ht="38.25">
      <c r="B197" s="38" t="s">
        <v>110</v>
      </c>
      <c r="C197" s="39" t="s">
        <v>111</v>
      </c>
      <c r="D197" s="42">
        <v>0</v>
      </c>
      <c r="E197" s="42">
        <v>0</v>
      </c>
      <c r="F197" s="42">
        <f t="shared" si="3"/>
        <v>0</v>
      </c>
      <c r="G197" s="31"/>
    </row>
    <row r="198" spans="2:7" ht="15.75" customHeight="1">
      <c r="B198" s="38" t="s">
        <v>367</v>
      </c>
      <c r="C198" s="39" t="s">
        <v>368</v>
      </c>
      <c r="D198" s="42">
        <v>789.6</v>
      </c>
      <c r="E198" s="42">
        <v>534.54675</v>
      </c>
      <c r="F198" s="42">
        <f t="shared" si="3"/>
        <v>67.69842325227962</v>
      </c>
      <c r="G198" s="31"/>
    </row>
    <row r="199" spans="2:7" ht="12.75">
      <c r="B199" s="40" t="s">
        <v>112</v>
      </c>
      <c r="C199" s="41" t="s">
        <v>113</v>
      </c>
      <c r="D199" s="54">
        <v>469.6</v>
      </c>
      <c r="E199" s="54">
        <v>446.12</v>
      </c>
      <c r="F199" s="54">
        <f t="shared" si="3"/>
        <v>95</v>
      </c>
      <c r="G199" s="31"/>
    </row>
    <row r="200" spans="2:7" ht="25.5">
      <c r="B200" s="40" t="s">
        <v>114</v>
      </c>
      <c r="C200" s="41" t="s">
        <v>115</v>
      </c>
      <c r="D200" s="54">
        <v>320</v>
      </c>
      <c r="E200" s="54">
        <v>88.42675</v>
      </c>
      <c r="F200" s="54">
        <f t="shared" si="3"/>
        <v>27.633359374999998</v>
      </c>
      <c r="G200" s="31"/>
    </row>
    <row r="201" spans="2:7" ht="25.5">
      <c r="B201" s="38" t="s">
        <v>407</v>
      </c>
      <c r="C201" s="39" t="s">
        <v>408</v>
      </c>
      <c r="D201" s="42">
        <v>17327.379</v>
      </c>
      <c r="E201" s="42">
        <v>15872.767210000002</v>
      </c>
      <c r="F201" s="42">
        <f t="shared" si="3"/>
        <v>91.60512510287909</v>
      </c>
      <c r="G201" s="31"/>
    </row>
    <row r="202" spans="2:7" ht="12.75">
      <c r="B202" s="38" t="s">
        <v>116</v>
      </c>
      <c r="C202" s="39" t="s">
        <v>117</v>
      </c>
      <c r="D202" s="42">
        <v>151.379</v>
      </c>
      <c r="E202" s="42">
        <v>151.37894</v>
      </c>
      <c r="F202" s="42">
        <f t="shared" si="3"/>
        <v>99.99996036438344</v>
      </c>
      <c r="G202" s="31"/>
    </row>
    <row r="203" spans="2:7" ht="12.75">
      <c r="B203" s="38" t="s">
        <v>369</v>
      </c>
      <c r="C203" s="39" t="s">
        <v>370</v>
      </c>
      <c r="D203" s="42">
        <v>17176</v>
      </c>
      <c r="E203" s="42">
        <v>15721.388270000001</v>
      </c>
      <c r="F203" s="42">
        <f t="shared" si="3"/>
        <v>91.5311380414532</v>
      </c>
      <c r="G203" s="31"/>
    </row>
    <row r="204" spans="2:7" ht="25.5">
      <c r="B204" s="40" t="s">
        <v>118</v>
      </c>
      <c r="C204" s="41" t="s">
        <v>119</v>
      </c>
      <c r="D204" s="54">
        <v>1843.8000000000002</v>
      </c>
      <c r="E204" s="54">
        <v>1545.7734700000003</v>
      </c>
      <c r="F204" s="54">
        <f t="shared" si="3"/>
        <v>83.83628755830351</v>
      </c>
      <c r="G204" s="31"/>
    </row>
    <row r="205" spans="2:7" ht="12.75" customHeight="1">
      <c r="B205" s="40" t="s">
        <v>120</v>
      </c>
      <c r="C205" s="41" t="s">
        <v>121</v>
      </c>
      <c r="D205" s="54">
        <v>15332.200000000003</v>
      </c>
      <c r="E205" s="54">
        <v>14175.614800000001</v>
      </c>
      <c r="F205" s="54">
        <f t="shared" si="3"/>
        <v>92.4564954801007</v>
      </c>
      <c r="G205" s="31"/>
    </row>
    <row r="206" spans="2:7" ht="14.25" customHeight="1">
      <c r="B206" s="38" t="s">
        <v>122</v>
      </c>
      <c r="C206" s="39" t="s">
        <v>123</v>
      </c>
      <c r="D206" s="42">
        <v>24715.399999999998</v>
      </c>
      <c r="E206" s="42">
        <v>23193.004789999995</v>
      </c>
      <c r="F206" s="42">
        <f t="shared" si="3"/>
        <v>93.84029710221157</v>
      </c>
      <c r="G206" s="31"/>
    </row>
    <row r="207" spans="2:7" ht="12.75">
      <c r="B207" s="38" t="s">
        <v>124</v>
      </c>
      <c r="C207" s="39" t="s">
        <v>125</v>
      </c>
      <c r="D207" s="42">
        <v>11627</v>
      </c>
      <c r="E207" s="42">
        <v>10745.501720000002</v>
      </c>
      <c r="F207" s="42">
        <f t="shared" si="3"/>
        <v>92.4185234368281</v>
      </c>
      <c r="G207" s="31"/>
    </row>
    <row r="208" spans="2:7" ht="13.5" customHeight="1">
      <c r="B208" s="38" t="s">
        <v>126</v>
      </c>
      <c r="C208" s="39" t="s">
        <v>127</v>
      </c>
      <c r="D208" s="42">
        <v>2853.3</v>
      </c>
      <c r="E208" s="42">
        <v>2664.74024</v>
      </c>
      <c r="F208" s="42">
        <f t="shared" si="3"/>
        <v>93.39151999439245</v>
      </c>
      <c r="G208" s="31"/>
    </row>
    <row r="209" spans="2:7" ht="16.5" customHeight="1">
      <c r="B209" s="38" t="s">
        <v>128</v>
      </c>
      <c r="C209" s="39" t="s">
        <v>129</v>
      </c>
      <c r="D209" s="42">
        <v>7021.2</v>
      </c>
      <c r="E209" s="42">
        <v>6661.2343200000005</v>
      </c>
      <c r="F209" s="42">
        <f t="shared" si="3"/>
        <v>94.87316014356522</v>
      </c>
      <c r="G209" s="31"/>
    </row>
    <row r="210" spans="2:7" ht="12.75">
      <c r="B210" s="38" t="s">
        <v>371</v>
      </c>
      <c r="C210" s="39" t="s">
        <v>372</v>
      </c>
      <c r="D210" s="42">
        <v>3213.8999999999996</v>
      </c>
      <c r="E210" s="42">
        <v>3121.5285099999996</v>
      </c>
      <c r="F210" s="42">
        <f t="shared" si="3"/>
        <v>97.12587541616105</v>
      </c>
      <c r="G210" s="31"/>
    </row>
    <row r="211" spans="2:7" ht="16.5" customHeight="1">
      <c r="B211" s="40" t="s">
        <v>130</v>
      </c>
      <c r="C211" s="41" t="s">
        <v>131</v>
      </c>
      <c r="D211" s="54">
        <v>1713.8999999999996</v>
      </c>
      <c r="E211" s="54">
        <v>1622.6274199999998</v>
      </c>
      <c r="F211" s="54">
        <f t="shared" si="3"/>
        <v>94.67456794445418</v>
      </c>
      <c r="G211" s="31"/>
    </row>
    <row r="212" spans="2:7" ht="12.75">
      <c r="B212" s="40" t="s">
        <v>132</v>
      </c>
      <c r="C212" s="41" t="s">
        <v>133</v>
      </c>
      <c r="D212" s="54">
        <v>1500</v>
      </c>
      <c r="E212" s="54">
        <v>1498.9010899999998</v>
      </c>
      <c r="F212" s="54">
        <f aca="true" t="shared" si="4" ref="F212:F275">IF(D212=0,0,(E212/D212)*100)</f>
        <v>99.92673933333333</v>
      </c>
      <c r="G212" s="31"/>
    </row>
    <row r="213" spans="2:7" ht="12.75">
      <c r="B213" s="38" t="s">
        <v>134</v>
      </c>
      <c r="C213" s="39" t="s">
        <v>135</v>
      </c>
      <c r="D213" s="42">
        <v>25867.700000000004</v>
      </c>
      <c r="E213" s="42">
        <v>24656.749939999998</v>
      </c>
      <c r="F213" s="42">
        <f t="shared" si="4"/>
        <v>95.31867904761533</v>
      </c>
      <c r="G213" s="31"/>
    </row>
    <row r="214" spans="2:7" ht="13.5" customHeight="1">
      <c r="B214" s="38" t="s">
        <v>373</v>
      </c>
      <c r="C214" s="39" t="s">
        <v>374</v>
      </c>
      <c r="D214" s="42">
        <v>1735</v>
      </c>
      <c r="E214" s="42">
        <v>1689.34488</v>
      </c>
      <c r="F214" s="42">
        <f t="shared" si="4"/>
        <v>97.36858097982709</v>
      </c>
      <c r="G214" s="31"/>
    </row>
    <row r="215" spans="2:7" ht="14.25" customHeight="1">
      <c r="B215" s="40" t="s">
        <v>136</v>
      </c>
      <c r="C215" s="41" t="s">
        <v>137</v>
      </c>
      <c r="D215" s="54">
        <v>1487</v>
      </c>
      <c r="E215" s="54">
        <v>1446.99088</v>
      </c>
      <c r="F215" s="54">
        <f t="shared" si="4"/>
        <v>97.30940685944856</v>
      </c>
      <c r="G215" s="31"/>
    </row>
    <row r="216" spans="2:7" ht="25.5">
      <c r="B216" s="40" t="s">
        <v>138</v>
      </c>
      <c r="C216" s="41" t="s">
        <v>139</v>
      </c>
      <c r="D216" s="54">
        <v>248</v>
      </c>
      <c r="E216" s="54">
        <v>242.354</v>
      </c>
      <c r="F216" s="54">
        <f t="shared" si="4"/>
        <v>97.72338709677419</v>
      </c>
      <c r="G216" s="31"/>
    </row>
    <row r="217" spans="2:7" ht="12.75" customHeight="1">
      <c r="B217" s="38" t="s">
        <v>375</v>
      </c>
      <c r="C217" s="39" t="s">
        <v>376</v>
      </c>
      <c r="D217" s="42">
        <v>23972.700000000004</v>
      </c>
      <c r="E217" s="42">
        <v>22808.354059999994</v>
      </c>
      <c r="F217" s="42">
        <f t="shared" si="4"/>
        <v>95.14303378426288</v>
      </c>
      <c r="G217" s="31"/>
    </row>
    <row r="218" spans="2:7" ht="12.75" customHeight="1">
      <c r="B218" s="40" t="s">
        <v>140</v>
      </c>
      <c r="C218" s="41" t="s">
        <v>141</v>
      </c>
      <c r="D218" s="54">
        <v>23972.700000000004</v>
      </c>
      <c r="E218" s="54">
        <v>22808.354059999994</v>
      </c>
      <c r="F218" s="54">
        <f t="shared" si="4"/>
        <v>95.14303378426288</v>
      </c>
      <c r="G218" s="31"/>
    </row>
    <row r="219" spans="2:7" ht="15" customHeight="1">
      <c r="B219" s="38" t="s">
        <v>377</v>
      </c>
      <c r="C219" s="39" t="s">
        <v>378</v>
      </c>
      <c r="D219" s="42">
        <v>100</v>
      </c>
      <c r="E219" s="42">
        <v>99.051</v>
      </c>
      <c r="F219" s="42">
        <f t="shared" si="4"/>
        <v>99.051</v>
      </c>
      <c r="G219" s="31"/>
    </row>
    <row r="220" spans="2:7" ht="15" customHeight="1">
      <c r="B220" s="40" t="s">
        <v>233</v>
      </c>
      <c r="C220" s="41" t="s">
        <v>234</v>
      </c>
      <c r="D220" s="54">
        <v>100</v>
      </c>
      <c r="E220" s="54">
        <v>99.051</v>
      </c>
      <c r="F220" s="54">
        <f t="shared" si="4"/>
        <v>99.051</v>
      </c>
      <c r="G220" s="31"/>
    </row>
    <row r="221" spans="2:7" ht="12.75">
      <c r="B221" s="38" t="s">
        <v>379</v>
      </c>
      <c r="C221" s="39" t="s">
        <v>380</v>
      </c>
      <c r="D221" s="42">
        <v>60</v>
      </c>
      <c r="E221" s="42">
        <v>60</v>
      </c>
      <c r="F221" s="42">
        <f t="shared" si="4"/>
        <v>100</v>
      </c>
      <c r="G221" s="31"/>
    </row>
    <row r="222" spans="2:7" ht="15" customHeight="1">
      <c r="B222" s="40" t="s">
        <v>142</v>
      </c>
      <c r="C222" s="41" t="s">
        <v>143</v>
      </c>
      <c r="D222" s="54">
        <v>60</v>
      </c>
      <c r="E222" s="54">
        <v>60</v>
      </c>
      <c r="F222" s="54">
        <f t="shared" si="4"/>
        <v>100</v>
      </c>
      <c r="G222" s="31"/>
    </row>
    <row r="223" spans="2:7" ht="12.75">
      <c r="B223" s="38" t="s">
        <v>144</v>
      </c>
      <c r="C223" s="39" t="s">
        <v>145</v>
      </c>
      <c r="D223" s="42">
        <v>196607.26900000003</v>
      </c>
      <c r="E223" s="42">
        <v>182511.36536999998</v>
      </c>
      <c r="F223" s="42">
        <f t="shared" si="4"/>
        <v>92.83042600525617</v>
      </c>
      <c r="G223" s="31"/>
    </row>
    <row r="224" spans="2:7" ht="25.5">
      <c r="B224" s="38" t="s">
        <v>381</v>
      </c>
      <c r="C224" s="39" t="s">
        <v>382</v>
      </c>
      <c r="D224" s="42">
        <v>650</v>
      </c>
      <c r="E224" s="42">
        <v>111.37805</v>
      </c>
      <c r="F224" s="42">
        <f t="shared" si="4"/>
        <v>17.135084615384617</v>
      </c>
      <c r="G224" s="31"/>
    </row>
    <row r="225" spans="2:6" ht="12.75">
      <c r="B225" s="40" t="s">
        <v>146</v>
      </c>
      <c r="C225" s="41" t="s">
        <v>147</v>
      </c>
      <c r="D225" s="54">
        <v>650</v>
      </c>
      <c r="E225" s="54">
        <v>111.37805</v>
      </c>
      <c r="F225" s="54">
        <f t="shared" si="4"/>
        <v>17.135084615384617</v>
      </c>
    </row>
    <row r="226" spans="2:6" ht="25.5">
      <c r="B226" s="38" t="s">
        <v>148</v>
      </c>
      <c r="C226" s="39" t="s">
        <v>149</v>
      </c>
      <c r="D226" s="42">
        <v>101529.269</v>
      </c>
      <c r="E226" s="42">
        <v>95936.75635</v>
      </c>
      <c r="F226" s="42">
        <f t="shared" si="4"/>
        <v>94.49172371171115</v>
      </c>
    </row>
    <row r="227" spans="2:6" ht="12.75">
      <c r="B227" s="38" t="s">
        <v>150</v>
      </c>
      <c r="C227" s="39" t="s">
        <v>151</v>
      </c>
      <c r="D227" s="42">
        <v>94348.00000000001</v>
      </c>
      <c r="E227" s="42">
        <v>86387.66191</v>
      </c>
      <c r="F227" s="42">
        <f t="shared" si="4"/>
        <v>91.56279084877261</v>
      </c>
    </row>
    <row r="228" spans="2:6" ht="12.75">
      <c r="B228" s="38" t="s">
        <v>152</v>
      </c>
      <c r="C228" s="39" t="s">
        <v>153</v>
      </c>
      <c r="D228" s="42">
        <v>80</v>
      </c>
      <c r="E228" s="42">
        <v>75.56906</v>
      </c>
      <c r="F228" s="42">
        <f t="shared" si="4"/>
        <v>94.461325</v>
      </c>
    </row>
    <row r="229" spans="2:6" ht="12.75">
      <c r="B229" s="38" t="s">
        <v>154</v>
      </c>
      <c r="C229" s="39" t="s">
        <v>155</v>
      </c>
      <c r="D229" s="42">
        <v>113448.621</v>
      </c>
      <c r="E229" s="42">
        <v>100116.72339000001</v>
      </c>
      <c r="F229" s="42">
        <f t="shared" si="4"/>
        <v>88.24851506128049</v>
      </c>
    </row>
    <row r="230" spans="2:8" s="28" customFormat="1" ht="12.75">
      <c r="B230" s="38" t="s">
        <v>409</v>
      </c>
      <c r="C230" s="39" t="s">
        <v>410</v>
      </c>
      <c r="D230" s="42">
        <v>64.931</v>
      </c>
      <c r="E230" s="42">
        <v>59.1</v>
      </c>
      <c r="F230" s="42">
        <f t="shared" si="4"/>
        <v>91.01969783308435</v>
      </c>
      <c r="G230" s="30"/>
      <c r="H230" s="31"/>
    </row>
    <row r="231" spans="2:8" s="28" customFormat="1" ht="12.75">
      <c r="B231" s="38" t="s">
        <v>156</v>
      </c>
      <c r="C231" s="39" t="s">
        <v>157</v>
      </c>
      <c r="D231" s="42">
        <v>64.931</v>
      </c>
      <c r="E231" s="42">
        <v>59.1</v>
      </c>
      <c r="F231" s="42">
        <f t="shared" si="4"/>
        <v>91.01969783308435</v>
      </c>
      <c r="G231" s="30"/>
      <c r="H231" s="31"/>
    </row>
    <row r="232" spans="2:8" s="28" customFormat="1" ht="14.25" customHeight="1">
      <c r="B232" s="38" t="s">
        <v>411</v>
      </c>
      <c r="C232" s="39" t="s">
        <v>412</v>
      </c>
      <c r="D232" s="42">
        <v>0</v>
      </c>
      <c r="E232" s="42">
        <v>0</v>
      </c>
      <c r="F232" s="42">
        <f t="shared" si="4"/>
        <v>0</v>
      </c>
      <c r="G232" s="30"/>
      <c r="H232" s="31"/>
    </row>
    <row r="233" spans="2:8" s="28" customFormat="1" ht="12.75">
      <c r="B233" s="38" t="s">
        <v>158</v>
      </c>
      <c r="C233" s="39" t="s">
        <v>159</v>
      </c>
      <c r="D233" s="42">
        <v>0</v>
      </c>
      <c r="E233" s="42">
        <v>0</v>
      </c>
      <c r="F233" s="42">
        <f t="shared" si="4"/>
        <v>0</v>
      </c>
      <c r="G233" s="30"/>
      <c r="H233" s="31"/>
    </row>
    <row r="234" spans="2:8" s="28" customFormat="1" ht="12.75">
      <c r="B234" s="38" t="s">
        <v>413</v>
      </c>
      <c r="C234" s="39" t="s">
        <v>414</v>
      </c>
      <c r="D234" s="42">
        <v>110674.30200000001</v>
      </c>
      <c r="E234" s="42">
        <v>97984.24698</v>
      </c>
      <c r="F234" s="42">
        <f t="shared" si="4"/>
        <v>88.53387390688037</v>
      </c>
      <c r="G234" s="30"/>
      <c r="H234" s="31"/>
    </row>
    <row r="235" spans="2:8" s="28" customFormat="1" ht="25.5">
      <c r="B235" s="38" t="s">
        <v>383</v>
      </c>
      <c r="C235" s="39" t="s">
        <v>384</v>
      </c>
      <c r="D235" s="42">
        <v>46394.525</v>
      </c>
      <c r="E235" s="42">
        <v>42995.65742</v>
      </c>
      <c r="F235" s="42">
        <f t="shared" si="4"/>
        <v>92.67398991583597</v>
      </c>
      <c r="G235" s="30"/>
      <c r="H235" s="31"/>
    </row>
    <row r="236" spans="2:8" s="13" customFormat="1" ht="14.25" customHeight="1">
      <c r="B236" s="40" t="s">
        <v>198</v>
      </c>
      <c r="C236" s="41" t="s">
        <v>199</v>
      </c>
      <c r="D236" s="54">
        <v>46394.525</v>
      </c>
      <c r="E236" s="54">
        <v>42995.65742</v>
      </c>
      <c r="F236" s="54">
        <f t="shared" si="4"/>
        <v>92.67398991583597</v>
      </c>
      <c r="G236" s="56"/>
      <c r="H236" s="37"/>
    </row>
    <row r="237" spans="2:8" s="13" customFormat="1" ht="12.75" customHeight="1">
      <c r="B237" s="38" t="s">
        <v>385</v>
      </c>
      <c r="C237" s="39" t="s">
        <v>386</v>
      </c>
      <c r="D237" s="42">
        <v>45192.189</v>
      </c>
      <c r="E237" s="42">
        <v>40422.189</v>
      </c>
      <c r="F237" s="42">
        <f t="shared" si="4"/>
        <v>89.44507866171297</v>
      </c>
      <c r="G237" s="56"/>
      <c r="H237" s="37"/>
    </row>
    <row r="238" spans="2:8" s="13" customFormat="1" ht="13.5" customHeight="1">
      <c r="B238" s="40" t="s">
        <v>200</v>
      </c>
      <c r="C238" s="41" t="s">
        <v>201</v>
      </c>
      <c r="D238" s="54">
        <v>45192.189</v>
      </c>
      <c r="E238" s="54">
        <v>40422.189</v>
      </c>
      <c r="F238" s="54">
        <f t="shared" si="4"/>
        <v>89.44507866171297</v>
      </c>
      <c r="G238" s="56"/>
      <c r="H238" s="37"/>
    </row>
    <row r="239" spans="2:8" s="13" customFormat="1" ht="12.75" customHeight="1">
      <c r="B239" s="38" t="s">
        <v>387</v>
      </c>
      <c r="C239" s="39" t="s">
        <v>388</v>
      </c>
      <c r="D239" s="42">
        <v>19087.588</v>
      </c>
      <c r="E239" s="42">
        <v>14566.400560000002</v>
      </c>
      <c r="F239" s="42">
        <f t="shared" si="4"/>
        <v>76.31346904595804</v>
      </c>
      <c r="G239" s="56"/>
      <c r="H239" s="37"/>
    </row>
    <row r="240" spans="2:8" s="13" customFormat="1" ht="15" customHeight="1">
      <c r="B240" s="40" t="s">
        <v>160</v>
      </c>
      <c r="C240" s="41" t="s">
        <v>161</v>
      </c>
      <c r="D240" s="54">
        <v>19087.588</v>
      </c>
      <c r="E240" s="54">
        <v>14566.400560000002</v>
      </c>
      <c r="F240" s="54">
        <f t="shared" si="4"/>
        <v>76.31346904595804</v>
      </c>
      <c r="G240" s="56"/>
      <c r="H240" s="37"/>
    </row>
    <row r="241" spans="2:8" s="13" customFormat="1" ht="13.5" customHeight="1">
      <c r="B241" s="38" t="s">
        <v>415</v>
      </c>
      <c r="C241" s="39" t="s">
        <v>416</v>
      </c>
      <c r="D241" s="42">
        <v>1086.1</v>
      </c>
      <c r="E241" s="42">
        <v>941.9595600000001</v>
      </c>
      <c r="F241" s="42">
        <f t="shared" si="4"/>
        <v>86.72862167387903</v>
      </c>
      <c r="G241" s="56"/>
      <c r="H241" s="37"/>
    </row>
    <row r="242" spans="2:8" s="13" customFormat="1" ht="12" customHeight="1">
      <c r="B242" s="38" t="s">
        <v>162</v>
      </c>
      <c r="C242" s="39" t="s">
        <v>163</v>
      </c>
      <c r="D242" s="42">
        <v>1086.1</v>
      </c>
      <c r="E242" s="42">
        <v>941.9595600000001</v>
      </c>
      <c r="F242" s="42">
        <f t="shared" si="4"/>
        <v>86.72862167387903</v>
      </c>
      <c r="G242" s="56"/>
      <c r="H242" s="37"/>
    </row>
    <row r="243" spans="2:8" s="13" customFormat="1" ht="12.75" customHeight="1">
      <c r="B243" s="38" t="s">
        <v>417</v>
      </c>
      <c r="C243" s="39" t="s">
        <v>418</v>
      </c>
      <c r="D243" s="42">
        <v>1623.288</v>
      </c>
      <c r="E243" s="42">
        <v>1131.4168499999998</v>
      </c>
      <c r="F243" s="42">
        <f t="shared" si="4"/>
        <v>69.6990829723376</v>
      </c>
      <c r="G243" s="56"/>
      <c r="H243" s="37"/>
    </row>
    <row r="244" spans="2:8" s="13" customFormat="1" ht="13.5" customHeight="1">
      <c r="B244" s="38" t="s">
        <v>164</v>
      </c>
      <c r="C244" s="39" t="s">
        <v>165</v>
      </c>
      <c r="D244" s="42">
        <v>166</v>
      </c>
      <c r="E244" s="42">
        <v>102.5457</v>
      </c>
      <c r="F244" s="42">
        <f t="shared" si="4"/>
        <v>61.774518072289155</v>
      </c>
      <c r="G244" s="56"/>
      <c r="H244" s="37"/>
    </row>
    <row r="245" spans="2:8" s="13" customFormat="1" ht="12.75" customHeight="1">
      <c r="B245" s="38" t="s">
        <v>389</v>
      </c>
      <c r="C245" s="39" t="s">
        <v>390</v>
      </c>
      <c r="D245" s="42">
        <v>290</v>
      </c>
      <c r="E245" s="42">
        <v>275.85</v>
      </c>
      <c r="F245" s="42">
        <f t="shared" si="4"/>
        <v>95.12068965517241</v>
      </c>
      <c r="G245" s="56"/>
      <c r="H245" s="37"/>
    </row>
    <row r="246" spans="2:8" s="13" customFormat="1" ht="11.25" customHeight="1">
      <c r="B246" s="40" t="s">
        <v>293</v>
      </c>
      <c r="C246" s="41" t="s">
        <v>294</v>
      </c>
      <c r="D246" s="54">
        <v>290</v>
      </c>
      <c r="E246" s="54">
        <v>275.85</v>
      </c>
      <c r="F246" s="54">
        <f t="shared" si="4"/>
        <v>95.12068965517241</v>
      </c>
      <c r="G246" s="56"/>
      <c r="H246" s="37"/>
    </row>
    <row r="247" spans="2:8" s="13" customFormat="1" ht="14.25" customHeight="1">
      <c r="B247" s="38" t="s">
        <v>166</v>
      </c>
      <c r="C247" s="39" t="s">
        <v>167</v>
      </c>
      <c r="D247" s="42">
        <v>565</v>
      </c>
      <c r="E247" s="42">
        <v>337.14982000000003</v>
      </c>
      <c r="F247" s="42">
        <f t="shared" si="4"/>
        <v>59.67253451327434</v>
      </c>
      <c r="G247" s="56"/>
      <c r="H247" s="37"/>
    </row>
    <row r="248" spans="2:8" s="13" customFormat="1" ht="12.75" customHeight="1">
      <c r="B248" s="38" t="s">
        <v>168</v>
      </c>
      <c r="C248" s="39" t="s">
        <v>169</v>
      </c>
      <c r="D248" s="42">
        <v>285.844</v>
      </c>
      <c r="E248" s="42">
        <v>285.844</v>
      </c>
      <c r="F248" s="42">
        <f t="shared" si="4"/>
        <v>100</v>
      </c>
      <c r="G248" s="56"/>
      <c r="H248" s="37"/>
    </row>
    <row r="249" spans="2:8" s="13" customFormat="1" ht="15" customHeight="1">
      <c r="B249" s="38" t="s">
        <v>391</v>
      </c>
      <c r="C249" s="39" t="s">
        <v>392</v>
      </c>
      <c r="D249" s="42">
        <v>316.4440000000001</v>
      </c>
      <c r="E249" s="42">
        <v>130.02733</v>
      </c>
      <c r="F249" s="42">
        <f t="shared" si="4"/>
        <v>41.09015497212776</v>
      </c>
      <c r="G249" s="56"/>
      <c r="H249" s="37"/>
    </row>
    <row r="250" spans="2:8" s="13" customFormat="1" ht="11.25" customHeight="1">
      <c r="B250" s="40" t="s">
        <v>170</v>
      </c>
      <c r="C250" s="41" t="s">
        <v>171</v>
      </c>
      <c r="D250" s="54">
        <v>316.4440000000001</v>
      </c>
      <c r="E250" s="54">
        <v>130.02733</v>
      </c>
      <c r="F250" s="54">
        <f t="shared" si="4"/>
        <v>41.09015497212776</v>
      </c>
      <c r="G250" s="56"/>
      <c r="H250" s="37"/>
    </row>
    <row r="251" spans="2:8" s="13" customFormat="1" ht="12.75" customHeight="1">
      <c r="B251" s="38" t="s">
        <v>172</v>
      </c>
      <c r="C251" s="39" t="s">
        <v>173</v>
      </c>
      <c r="D251" s="42">
        <v>10549.319</v>
      </c>
      <c r="E251" s="42">
        <v>5308.10185</v>
      </c>
      <c r="F251" s="42">
        <f t="shared" si="4"/>
        <v>50.3170095624182</v>
      </c>
      <c r="G251" s="56"/>
      <c r="H251" s="37"/>
    </row>
    <row r="252" spans="2:8" s="13" customFormat="1" ht="12.75" customHeight="1">
      <c r="B252" s="38" t="s">
        <v>419</v>
      </c>
      <c r="C252" s="39" t="s">
        <v>420</v>
      </c>
      <c r="D252" s="42">
        <v>463.54300000000006</v>
      </c>
      <c r="E252" s="42">
        <v>463.5288800000001</v>
      </c>
      <c r="F252" s="42">
        <f t="shared" si="4"/>
        <v>99.99695389640227</v>
      </c>
      <c r="G252" s="56"/>
      <c r="H252" s="37"/>
    </row>
    <row r="253" spans="2:8" s="13" customFormat="1" ht="14.25" customHeight="1">
      <c r="B253" s="38" t="s">
        <v>174</v>
      </c>
      <c r="C253" s="39" t="s">
        <v>175</v>
      </c>
      <c r="D253" s="42">
        <v>463.54300000000006</v>
      </c>
      <c r="E253" s="42">
        <v>463.5288800000001</v>
      </c>
      <c r="F253" s="42">
        <f t="shared" si="4"/>
        <v>99.99695389640227</v>
      </c>
      <c r="G253" s="56"/>
      <c r="H253" s="37"/>
    </row>
    <row r="254" spans="2:8" s="13" customFormat="1" ht="18" customHeight="1">
      <c r="B254" s="38" t="s">
        <v>421</v>
      </c>
      <c r="C254" s="39" t="s">
        <v>422</v>
      </c>
      <c r="D254" s="42">
        <v>2574.245</v>
      </c>
      <c r="E254" s="42">
        <v>2285.55377</v>
      </c>
      <c r="F254" s="42">
        <f t="shared" si="4"/>
        <v>88.78540193338242</v>
      </c>
      <c r="G254" s="56"/>
      <c r="H254" s="37"/>
    </row>
    <row r="255" spans="2:8" s="13" customFormat="1" ht="18" customHeight="1">
      <c r="B255" s="38" t="s">
        <v>176</v>
      </c>
      <c r="C255" s="39" t="s">
        <v>177</v>
      </c>
      <c r="D255" s="42">
        <v>1840.155</v>
      </c>
      <c r="E255" s="42">
        <v>1672.90544</v>
      </c>
      <c r="F255" s="42">
        <f t="shared" si="4"/>
        <v>90.91111563971513</v>
      </c>
      <c r="G255" s="56"/>
      <c r="H255" s="37"/>
    </row>
    <row r="256" spans="2:8" s="13" customFormat="1" ht="18" customHeight="1">
      <c r="B256" s="38" t="s">
        <v>178</v>
      </c>
      <c r="C256" s="39" t="s">
        <v>179</v>
      </c>
      <c r="D256" s="42">
        <v>690.09</v>
      </c>
      <c r="E256" s="42">
        <v>585.6470300000001</v>
      </c>
      <c r="F256" s="42">
        <f t="shared" si="4"/>
        <v>84.86531177092844</v>
      </c>
      <c r="G256" s="56"/>
      <c r="H256" s="37"/>
    </row>
    <row r="257" spans="2:8" s="13" customFormat="1" ht="18" customHeight="1">
      <c r="B257" s="38" t="s">
        <v>180</v>
      </c>
      <c r="C257" s="39" t="s">
        <v>181</v>
      </c>
      <c r="D257" s="42">
        <v>44</v>
      </c>
      <c r="E257" s="42">
        <v>27.001299999999997</v>
      </c>
      <c r="F257" s="42">
        <f t="shared" si="4"/>
        <v>61.3665909090909</v>
      </c>
      <c r="G257" s="56"/>
      <c r="H257" s="37"/>
    </row>
    <row r="258" spans="2:8" s="13" customFormat="1" ht="18" customHeight="1">
      <c r="B258" s="38" t="s">
        <v>423</v>
      </c>
      <c r="C258" s="39" t="s">
        <v>424</v>
      </c>
      <c r="D258" s="42">
        <v>2491</v>
      </c>
      <c r="E258" s="42">
        <v>2390.888</v>
      </c>
      <c r="F258" s="42">
        <f t="shared" si="4"/>
        <v>95.98105178643115</v>
      </c>
      <c r="G258" s="56"/>
      <c r="H258" s="37"/>
    </row>
    <row r="259" spans="2:8" s="13" customFormat="1" ht="18" customHeight="1">
      <c r="B259" s="38" t="s">
        <v>182</v>
      </c>
      <c r="C259" s="39" t="s">
        <v>183</v>
      </c>
      <c r="D259" s="42">
        <v>2491</v>
      </c>
      <c r="E259" s="42">
        <v>2390.888</v>
      </c>
      <c r="F259" s="42">
        <f t="shared" si="4"/>
        <v>95.98105178643115</v>
      </c>
      <c r="G259" s="56"/>
      <c r="H259" s="37"/>
    </row>
    <row r="260" spans="2:8" s="13" customFormat="1" ht="11.25" customHeight="1">
      <c r="B260" s="38" t="s">
        <v>184</v>
      </c>
      <c r="C260" s="39" t="s">
        <v>185</v>
      </c>
      <c r="D260" s="42">
        <v>681.5609999999999</v>
      </c>
      <c r="E260" s="42">
        <v>168.1312</v>
      </c>
      <c r="F260" s="42">
        <f t="shared" si="4"/>
        <v>24.66854764283755</v>
      </c>
      <c r="G260" s="56"/>
      <c r="H260" s="37"/>
    </row>
    <row r="261" spans="2:8" s="13" customFormat="1" ht="11.25" customHeight="1">
      <c r="B261" s="38" t="s">
        <v>186</v>
      </c>
      <c r="C261" s="39" t="s">
        <v>187</v>
      </c>
      <c r="D261" s="42">
        <v>4338.97</v>
      </c>
      <c r="E261" s="42">
        <v>0</v>
      </c>
      <c r="F261" s="42">
        <f t="shared" si="4"/>
        <v>0</v>
      </c>
      <c r="G261" s="56"/>
      <c r="H261" s="37"/>
    </row>
    <row r="262" spans="2:8" s="13" customFormat="1" ht="11.25" customHeight="1">
      <c r="B262" s="38" t="s">
        <v>188</v>
      </c>
      <c r="C262" s="39" t="s">
        <v>189</v>
      </c>
      <c r="D262" s="42">
        <v>186803.86599999998</v>
      </c>
      <c r="E262" s="42">
        <v>177551.59841000004</v>
      </c>
      <c r="F262" s="42">
        <f t="shared" si="4"/>
        <v>95.04706846377583</v>
      </c>
      <c r="G262" s="56"/>
      <c r="H262" s="37"/>
    </row>
    <row r="263" spans="2:8" s="13" customFormat="1" ht="11.25" customHeight="1">
      <c r="B263" s="38" t="s">
        <v>425</v>
      </c>
      <c r="C263" s="39" t="s">
        <v>426</v>
      </c>
      <c r="D263" s="42">
        <v>90182.2</v>
      </c>
      <c r="E263" s="42">
        <v>87677.33334000001</v>
      </c>
      <c r="F263" s="42">
        <f t="shared" si="4"/>
        <v>97.22243784250108</v>
      </c>
      <c r="G263" s="56"/>
      <c r="H263" s="37"/>
    </row>
    <row r="264" spans="2:8" s="13" customFormat="1" ht="11.25" customHeight="1">
      <c r="B264" s="38" t="s">
        <v>190</v>
      </c>
      <c r="C264" s="39" t="s">
        <v>191</v>
      </c>
      <c r="D264" s="42">
        <v>90182.2</v>
      </c>
      <c r="E264" s="42">
        <v>87677.33334000001</v>
      </c>
      <c r="F264" s="42">
        <f t="shared" si="4"/>
        <v>97.22243784250108</v>
      </c>
      <c r="G264" s="56"/>
      <c r="H264" s="37"/>
    </row>
    <row r="265" spans="2:8" s="13" customFormat="1" ht="23.25" customHeight="1">
      <c r="B265" s="38" t="s">
        <v>427</v>
      </c>
      <c r="C265" s="39" t="s">
        <v>428</v>
      </c>
      <c r="D265" s="42">
        <v>7394.225</v>
      </c>
      <c r="E265" s="42">
        <v>7326.370000000001</v>
      </c>
      <c r="F265" s="42">
        <f t="shared" si="4"/>
        <v>99.08232438152749</v>
      </c>
      <c r="G265" s="56"/>
      <c r="H265" s="37"/>
    </row>
    <row r="266" spans="2:8" s="13" customFormat="1" ht="51" customHeight="1">
      <c r="B266" s="38" t="s">
        <v>393</v>
      </c>
      <c r="C266" s="39" t="s">
        <v>394</v>
      </c>
      <c r="D266" s="42">
        <v>2272.715</v>
      </c>
      <c r="E266" s="42">
        <v>2204.86</v>
      </c>
      <c r="F266" s="42">
        <f t="shared" si="4"/>
        <v>97.01436387756493</v>
      </c>
      <c r="G266" s="56"/>
      <c r="H266" s="37"/>
    </row>
    <row r="267" spans="2:8" s="13" customFormat="1" ht="53.25" customHeight="1">
      <c r="B267" s="40" t="s">
        <v>334</v>
      </c>
      <c r="C267" s="41" t="s">
        <v>332</v>
      </c>
      <c r="D267" s="54">
        <v>1229.493</v>
      </c>
      <c r="E267" s="54">
        <v>1192.8</v>
      </c>
      <c r="F267" s="54">
        <f t="shared" si="4"/>
        <v>97.01559911280503</v>
      </c>
      <c r="G267" s="56"/>
      <c r="H267" s="37"/>
    </row>
    <row r="268" spans="2:8" s="13" customFormat="1" ht="49.5" customHeight="1">
      <c r="B268" s="40" t="s">
        <v>335</v>
      </c>
      <c r="C268" s="41" t="s">
        <v>333</v>
      </c>
      <c r="D268" s="54">
        <v>1043.222</v>
      </c>
      <c r="E268" s="54">
        <v>1012.0600000000001</v>
      </c>
      <c r="F268" s="54">
        <f t="shared" si="4"/>
        <v>97.01290808667763</v>
      </c>
      <c r="G268" s="56"/>
      <c r="H268" s="37"/>
    </row>
    <row r="269" spans="2:8" s="13" customFormat="1" ht="56.25" customHeight="1">
      <c r="B269" s="38" t="s">
        <v>339</v>
      </c>
      <c r="C269" s="39" t="s">
        <v>338</v>
      </c>
      <c r="D269" s="42">
        <v>5121.51</v>
      </c>
      <c r="E269" s="42">
        <v>5121.51</v>
      </c>
      <c r="F269" s="42">
        <f t="shared" si="4"/>
        <v>100</v>
      </c>
      <c r="G269" s="56"/>
      <c r="H269" s="37"/>
    </row>
    <row r="270" spans="2:8" s="13" customFormat="1" ht="27" customHeight="1">
      <c r="B270" s="38" t="s">
        <v>429</v>
      </c>
      <c r="C270" s="39" t="s">
        <v>430</v>
      </c>
      <c r="D270" s="42">
        <v>5572.341</v>
      </c>
      <c r="E270" s="42">
        <v>4921.1382</v>
      </c>
      <c r="F270" s="42">
        <f t="shared" si="4"/>
        <v>88.31365847854609</v>
      </c>
      <c r="G270" s="56"/>
      <c r="H270" s="37"/>
    </row>
    <row r="271" spans="2:8" s="13" customFormat="1" ht="39" customHeight="1">
      <c r="B271" s="38" t="s">
        <v>343</v>
      </c>
      <c r="C271" s="39" t="s">
        <v>344</v>
      </c>
      <c r="D271" s="42">
        <v>5572.341</v>
      </c>
      <c r="E271" s="42">
        <v>4921.1382</v>
      </c>
      <c r="F271" s="42">
        <f t="shared" si="4"/>
        <v>88.31365847854609</v>
      </c>
      <c r="G271" s="56"/>
      <c r="H271" s="37"/>
    </row>
    <row r="272" spans="2:8" s="13" customFormat="1" ht="27.75" customHeight="1">
      <c r="B272" s="38" t="s">
        <v>431</v>
      </c>
      <c r="C272" s="39" t="s">
        <v>432</v>
      </c>
      <c r="D272" s="42">
        <v>83155.1</v>
      </c>
      <c r="E272" s="42">
        <v>77126.75687000001</v>
      </c>
      <c r="F272" s="42">
        <f t="shared" si="4"/>
        <v>92.7504829769912</v>
      </c>
      <c r="G272" s="56"/>
      <c r="H272" s="37"/>
    </row>
    <row r="273" spans="2:8" s="13" customFormat="1" ht="52.5" customHeight="1">
      <c r="B273" s="38" t="s">
        <v>317</v>
      </c>
      <c r="C273" s="39" t="s">
        <v>318</v>
      </c>
      <c r="D273" s="42">
        <v>1300</v>
      </c>
      <c r="E273" s="42">
        <v>0</v>
      </c>
      <c r="F273" s="42">
        <f t="shared" si="4"/>
        <v>0</v>
      </c>
      <c r="G273" s="56"/>
      <c r="H273" s="37"/>
    </row>
    <row r="274" spans="2:8" s="13" customFormat="1" ht="12.75" customHeight="1">
      <c r="B274" s="38" t="s">
        <v>192</v>
      </c>
      <c r="C274" s="39" t="s">
        <v>193</v>
      </c>
      <c r="D274" s="42">
        <v>81855.1</v>
      </c>
      <c r="E274" s="42">
        <v>77126.75687000001</v>
      </c>
      <c r="F274" s="42">
        <f t="shared" si="4"/>
        <v>94.22352042817124</v>
      </c>
      <c r="G274" s="56"/>
      <c r="H274" s="37"/>
    </row>
    <row r="275" spans="2:8" s="13" customFormat="1" ht="27.75" customHeight="1">
      <c r="B275" s="38" t="s">
        <v>325</v>
      </c>
      <c r="C275" s="39" t="s">
        <v>326</v>
      </c>
      <c r="D275" s="42">
        <v>500</v>
      </c>
      <c r="E275" s="42">
        <v>500</v>
      </c>
      <c r="F275" s="42">
        <f t="shared" si="4"/>
        <v>100</v>
      </c>
      <c r="G275" s="56"/>
      <c r="H275" s="37"/>
    </row>
    <row r="276" spans="2:8" s="13" customFormat="1" ht="18" customHeight="1">
      <c r="B276" s="52" t="s">
        <v>194</v>
      </c>
      <c r="C276" s="53" t="s">
        <v>195</v>
      </c>
      <c r="D276" s="43">
        <v>1825634.89543</v>
      </c>
      <c r="E276" s="43">
        <v>1684876.6988100011</v>
      </c>
      <c r="F276" s="43">
        <f>IF(D276=0,0,(E276/D276)*100)</f>
        <v>92.28990435205033</v>
      </c>
      <c r="G276" s="56"/>
      <c r="H276" s="37"/>
    </row>
    <row r="277" spans="2:6" ht="18" customHeight="1">
      <c r="B277" s="44" t="s">
        <v>235</v>
      </c>
      <c r="C277" s="44"/>
      <c r="D277" s="44"/>
      <c r="E277" s="44"/>
      <c r="F277" s="44"/>
    </row>
    <row r="278" spans="2:6" ht="12" customHeight="1">
      <c r="B278" s="28"/>
      <c r="F278" s="25" t="s">
        <v>42</v>
      </c>
    </row>
    <row r="279" spans="2:6" ht="51.75" customHeight="1">
      <c r="B279" s="9" t="s">
        <v>0</v>
      </c>
      <c r="C279" s="9" t="s">
        <v>44</v>
      </c>
      <c r="D279" s="18" t="s">
        <v>45</v>
      </c>
      <c r="E279" s="1" t="s">
        <v>46</v>
      </c>
      <c r="F279" s="18" t="s">
        <v>282</v>
      </c>
    </row>
    <row r="280" spans="2:6" ht="12.75">
      <c r="B280" s="38" t="s">
        <v>47</v>
      </c>
      <c r="C280" s="39" t="s">
        <v>48</v>
      </c>
      <c r="D280" s="42">
        <v>78.509</v>
      </c>
      <c r="E280" s="42">
        <v>77.34139</v>
      </c>
      <c r="F280" s="42">
        <f aca="true" t="shared" si="5" ref="F280:F343">IF(D280=0,0,(E280/D280)*100)</f>
        <v>98.51276923664804</v>
      </c>
    </row>
    <row r="281" spans="2:6" ht="11.25" customHeight="1">
      <c r="B281" s="38" t="s">
        <v>53</v>
      </c>
      <c r="C281" s="39" t="s">
        <v>54</v>
      </c>
      <c r="D281" s="42">
        <v>78.509</v>
      </c>
      <c r="E281" s="42">
        <v>77.34139</v>
      </c>
      <c r="F281" s="42">
        <f t="shared" si="5"/>
        <v>98.51276923664804</v>
      </c>
    </row>
    <row r="282" spans="2:6" ht="10.5" customHeight="1">
      <c r="B282" s="38" t="s">
        <v>55</v>
      </c>
      <c r="C282" s="39" t="s">
        <v>56</v>
      </c>
      <c r="D282" s="42">
        <v>10644.59672</v>
      </c>
      <c r="E282" s="42">
        <v>10382.33988</v>
      </c>
      <c r="F282" s="42">
        <f t="shared" si="5"/>
        <v>97.536244473149</v>
      </c>
    </row>
    <row r="283" spans="2:6" ht="12.75">
      <c r="B283" s="38" t="s">
        <v>57</v>
      </c>
      <c r="C283" s="39" t="s">
        <v>58</v>
      </c>
      <c r="D283" s="42">
        <v>541.078</v>
      </c>
      <c r="E283" s="42">
        <v>525.20296</v>
      </c>
      <c r="F283" s="42">
        <f t="shared" si="5"/>
        <v>97.06603484155704</v>
      </c>
    </row>
    <row r="284" spans="2:6" ht="26.25" customHeight="1">
      <c r="B284" s="38" t="s">
        <v>59</v>
      </c>
      <c r="C284" s="39" t="s">
        <v>286</v>
      </c>
      <c r="D284" s="42">
        <v>10060.007720000001</v>
      </c>
      <c r="E284" s="42">
        <v>9821.496920000001</v>
      </c>
      <c r="F284" s="42">
        <f t="shared" si="5"/>
        <v>97.62911911562628</v>
      </c>
    </row>
    <row r="285" spans="2:6" ht="13.5" customHeight="1">
      <c r="B285" s="38" t="s">
        <v>60</v>
      </c>
      <c r="C285" s="39" t="s">
        <v>287</v>
      </c>
      <c r="D285" s="42">
        <v>25.511</v>
      </c>
      <c r="E285" s="42">
        <v>23.64</v>
      </c>
      <c r="F285" s="42">
        <f t="shared" si="5"/>
        <v>92.6659088236447</v>
      </c>
    </row>
    <row r="286" spans="2:6" ht="14.25" customHeight="1">
      <c r="B286" s="38" t="s">
        <v>64</v>
      </c>
      <c r="C286" s="39" t="s">
        <v>290</v>
      </c>
      <c r="D286" s="42">
        <v>18</v>
      </c>
      <c r="E286" s="42">
        <v>12</v>
      </c>
      <c r="F286" s="42">
        <f t="shared" si="5"/>
        <v>66.66666666666666</v>
      </c>
    </row>
    <row r="287" spans="2:7" ht="27.75" customHeight="1">
      <c r="B287" s="38" t="s">
        <v>65</v>
      </c>
      <c r="C287" s="39" t="s">
        <v>291</v>
      </c>
      <c r="D287" s="42">
        <v>12</v>
      </c>
      <c r="E287" s="42">
        <v>12</v>
      </c>
      <c r="F287" s="42">
        <f t="shared" si="5"/>
        <v>100</v>
      </c>
      <c r="G287" s="57" t="s">
        <v>278</v>
      </c>
    </row>
    <row r="288" spans="2:6" ht="28.5" customHeight="1">
      <c r="B288" s="38" t="s">
        <v>329</v>
      </c>
      <c r="C288" s="39" t="s">
        <v>330</v>
      </c>
      <c r="D288" s="42">
        <v>6</v>
      </c>
      <c r="E288" s="42">
        <v>0</v>
      </c>
      <c r="F288" s="42">
        <f t="shared" si="5"/>
        <v>0</v>
      </c>
    </row>
    <row r="289" spans="2:6" ht="13.5" customHeight="1">
      <c r="B289" s="38" t="s">
        <v>71</v>
      </c>
      <c r="C289" s="39" t="s">
        <v>72</v>
      </c>
      <c r="D289" s="42">
        <v>44460.54175</v>
      </c>
      <c r="E289" s="42">
        <v>20333.8501</v>
      </c>
      <c r="F289" s="42">
        <f t="shared" si="5"/>
        <v>45.734598139483985</v>
      </c>
    </row>
    <row r="290" spans="2:6" ht="15.75" customHeight="1">
      <c r="B290" s="38" t="s">
        <v>73</v>
      </c>
      <c r="C290" s="39" t="s">
        <v>74</v>
      </c>
      <c r="D290" s="42">
        <v>44010.97575</v>
      </c>
      <c r="E290" s="42">
        <v>19884.28414</v>
      </c>
      <c r="F290" s="42">
        <f t="shared" si="5"/>
        <v>45.18028469296094</v>
      </c>
    </row>
    <row r="291" spans="2:6" ht="12.75">
      <c r="B291" s="38" t="s">
        <v>77</v>
      </c>
      <c r="C291" s="39" t="s">
        <v>78</v>
      </c>
      <c r="D291" s="42">
        <v>189.566</v>
      </c>
      <c r="E291" s="42">
        <v>189.566</v>
      </c>
      <c r="F291" s="42">
        <f t="shared" si="5"/>
        <v>100</v>
      </c>
    </row>
    <row r="292" spans="2:6" ht="25.5">
      <c r="B292" s="38" t="s">
        <v>79</v>
      </c>
      <c r="C292" s="39" t="s">
        <v>80</v>
      </c>
      <c r="D292" s="42">
        <v>0</v>
      </c>
      <c r="E292" s="42">
        <v>0</v>
      </c>
      <c r="F292" s="42">
        <f t="shared" si="5"/>
        <v>0</v>
      </c>
    </row>
    <row r="293" spans="2:6" ht="12.75">
      <c r="B293" s="38" t="s">
        <v>81</v>
      </c>
      <c r="C293" s="39" t="s">
        <v>82</v>
      </c>
      <c r="D293" s="42">
        <v>260</v>
      </c>
      <c r="E293" s="42">
        <v>259.99996</v>
      </c>
      <c r="F293" s="42">
        <f t="shared" si="5"/>
        <v>99.9999846153846</v>
      </c>
    </row>
    <row r="294" spans="2:6" ht="12.75">
      <c r="B294" s="38" t="s">
        <v>91</v>
      </c>
      <c r="C294" s="39" t="s">
        <v>92</v>
      </c>
      <c r="D294" s="42">
        <v>71.8</v>
      </c>
      <c r="E294" s="42">
        <v>71.8</v>
      </c>
      <c r="F294" s="42">
        <f t="shared" si="5"/>
        <v>100</v>
      </c>
    </row>
    <row r="295" spans="2:6" ht="38.25">
      <c r="B295" s="38" t="s">
        <v>405</v>
      </c>
      <c r="C295" s="39" t="s">
        <v>406</v>
      </c>
      <c r="D295" s="42">
        <v>0</v>
      </c>
      <c r="E295" s="42">
        <v>0</v>
      </c>
      <c r="F295" s="42">
        <f t="shared" si="5"/>
        <v>0</v>
      </c>
    </row>
    <row r="296" spans="2:6" ht="12.75">
      <c r="B296" s="38" t="s">
        <v>363</v>
      </c>
      <c r="C296" s="39" t="s">
        <v>364</v>
      </c>
      <c r="D296" s="42">
        <v>0</v>
      </c>
      <c r="E296" s="42">
        <v>0</v>
      </c>
      <c r="F296" s="42">
        <f t="shared" si="5"/>
        <v>0</v>
      </c>
    </row>
    <row r="297" spans="2:6" ht="25.5">
      <c r="B297" s="40" t="s">
        <v>102</v>
      </c>
      <c r="C297" s="41" t="s">
        <v>103</v>
      </c>
      <c r="D297" s="54">
        <v>0</v>
      </c>
      <c r="E297" s="54">
        <v>0</v>
      </c>
      <c r="F297" s="54">
        <f t="shared" si="5"/>
        <v>0</v>
      </c>
    </row>
    <row r="298" spans="2:6" ht="24.75" customHeight="1">
      <c r="B298" s="38" t="s">
        <v>407</v>
      </c>
      <c r="C298" s="39" t="s">
        <v>408</v>
      </c>
      <c r="D298" s="42">
        <v>71.8</v>
      </c>
      <c r="E298" s="42">
        <v>71.8</v>
      </c>
      <c r="F298" s="42">
        <f t="shared" si="5"/>
        <v>100</v>
      </c>
    </row>
    <row r="299" spans="2:7" ht="12.75">
      <c r="B299" s="38" t="s">
        <v>369</v>
      </c>
      <c r="C299" s="39" t="s">
        <v>370</v>
      </c>
      <c r="D299" s="42">
        <v>71.8</v>
      </c>
      <c r="E299" s="42">
        <v>71.8</v>
      </c>
      <c r="F299" s="42">
        <f t="shared" si="5"/>
        <v>100</v>
      </c>
      <c r="G299" s="31"/>
    </row>
    <row r="300" spans="2:7" ht="12.75">
      <c r="B300" s="40" t="s">
        <v>120</v>
      </c>
      <c r="C300" s="41" t="s">
        <v>121</v>
      </c>
      <c r="D300" s="54">
        <v>71.8</v>
      </c>
      <c r="E300" s="54">
        <v>71.8</v>
      </c>
      <c r="F300" s="54">
        <f t="shared" si="5"/>
        <v>100</v>
      </c>
      <c r="G300" s="31"/>
    </row>
    <row r="301" spans="2:7" ht="12.75">
      <c r="B301" s="38" t="s">
        <v>122</v>
      </c>
      <c r="C301" s="39" t="s">
        <v>123</v>
      </c>
      <c r="D301" s="42">
        <v>120</v>
      </c>
      <c r="E301" s="42">
        <v>119.96867999999999</v>
      </c>
      <c r="F301" s="42">
        <f t="shared" si="5"/>
        <v>99.97389999999999</v>
      </c>
      <c r="G301" s="31"/>
    </row>
    <row r="302" spans="2:7" ht="12.75" customHeight="1">
      <c r="B302" s="38" t="s">
        <v>124</v>
      </c>
      <c r="C302" s="39" t="s">
        <v>125</v>
      </c>
      <c r="D302" s="42">
        <v>120</v>
      </c>
      <c r="E302" s="42">
        <v>119.96867999999999</v>
      </c>
      <c r="F302" s="42">
        <f t="shared" si="5"/>
        <v>99.97389999999999</v>
      </c>
      <c r="G302" s="31"/>
    </row>
    <row r="303" spans="2:7" ht="12.75">
      <c r="B303" s="38" t="s">
        <v>134</v>
      </c>
      <c r="C303" s="39" t="s">
        <v>135</v>
      </c>
      <c r="D303" s="42">
        <v>249.70000000000002</v>
      </c>
      <c r="E303" s="42">
        <v>0</v>
      </c>
      <c r="F303" s="42">
        <f t="shared" si="5"/>
        <v>0</v>
      </c>
      <c r="G303" s="31"/>
    </row>
    <row r="304" spans="2:7" ht="12.75" customHeight="1">
      <c r="B304" s="38" t="s">
        <v>373</v>
      </c>
      <c r="C304" s="39" t="s">
        <v>374</v>
      </c>
      <c r="D304" s="42">
        <v>0</v>
      </c>
      <c r="E304" s="42">
        <v>0</v>
      </c>
      <c r="F304" s="42">
        <f t="shared" si="5"/>
        <v>0</v>
      </c>
      <c r="G304" s="31"/>
    </row>
    <row r="305" spans="2:7" ht="13.5" customHeight="1">
      <c r="B305" s="40" t="s">
        <v>138</v>
      </c>
      <c r="C305" s="41" t="s">
        <v>139</v>
      </c>
      <c r="D305" s="54">
        <v>0</v>
      </c>
      <c r="E305" s="54">
        <v>0</v>
      </c>
      <c r="F305" s="54">
        <f t="shared" si="5"/>
        <v>0</v>
      </c>
      <c r="G305" s="31"/>
    </row>
    <row r="306" spans="2:7" ht="12" customHeight="1">
      <c r="B306" s="38" t="s">
        <v>375</v>
      </c>
      <c r="C306" s="39" t="s">
        <v>376</v>
      </c>
      <c r="D306" s="42">
        <v>0</v>
      </c>
      <c r="E306" s="42">
        <v>0</v>
      </c>
      <c r="F306" s="42">
        <f t="shared" si="5"/>
        <v>0</v>
      </c>
      <c r="G306" s="31"/>
    </row>
    <row r="307" spans="2:7" ht="25.5">
      <c r="B307" s="40" t="s">
        <v>140</v>
      </c>
      <c r="C307" s="41" t="s">
        <v>141</v>
      </c>
      <c r="D307" s="54">
        <v>0</v>
      </c>
      <c r="E307" s="54">
        <v>0</v>
      </c>
      <c r="F307" s="54">
        <f t="shared" si="5"/>
        <v>0</v>
      </c>
      <c r="G307" s="31"/>
    </row>
    <row r="308" spans="2:7" ht="12.75" customHeight="1">
      <c r="B308" s="38" t="s">
        <v>377</v>
      </c>
      <c r="C308" s="39" t="s">
        <v>378</v>
      </c>
      <c r="D308" s="42">
        <v>249.70000000000002</v>
      </c>
      <c r="E308" s="42">
        <v>0</v>
      </c>
      <c r="F308" s="42">
        <f t="shared" si="5"/>
        <v>0</v>
      </c>
      <c r="G308" s="31"/>
    </row>
    <row r="309" spans="2:7" ht="12.75">
      <c r="B309" s="40" t="s">
        <v>233</v>
      </c>
      <c r="C309" s="41" t="s">
        <v>234</v>
      </c>
      <c r="D309" s="54">
        <v>249.70000000000002</v>
      </c>
      <c r="E309" s="54">
        <v>0</v>
      </c>
      <c r="F309" s="54">
        <f t="shared" si="5"/>
        <v>0</v>
      </c>
      <c r="G309" s="31"/>
    </row>
    <row r="310" spans="2:7" ht="15.75" customHeight="1">
      <c r="B310" s="38" t="s">
        <v>144</v>
      </c>
      <c r="C310" s="39" t="s">
        <v>145</v>
      </c>
      <c r="D310" s="42">
        <v>45885.417</v>
      </c>
      <c r="E310" s="42">
        <v>34163.08518</v>
      </c>
      <c r="F310" s="42">
        <f t="shared" si="5"/>
        <v>74.45303413064765</v>
      </c>
      <c r="G310" s="31"/>
    </row>
    <row r="311" spans="2:7" ht="25.5" customHeight="1">
      <c r="B311" s="38" t="s">
        <v>381</v>
      </c>
      <c r="C311" s="39" t="s">
        <v>382</v>
      </c>
      <c r="D311" s="42">
        <v>40364.9</v>
      </c>
      <c r="E311" s="42">
        <v>29060.93195</v>
      </c>
      <c r="F311" s="42">
        <f t="shared" si="5"/>
        <v>71.99555046587504</v>
      </c>
      <c r="G311" s="31"/>
    </row>
    <row r="312" spans="2:7" ht="12.75" customHeight="1">
      <c r="B312" s="40" t="s">
        <v>146</v>
      </c>
      <c r="C312" s="41" t="s">
        <v>147</v>
      </c>
      <c r="D312" s="54">
        <v>40364.9</v>
      </c>
      <c r="E312" s="54">
        <v>29060.93195</v>
      </c>
      <c r="F312" s="54">
        <f t="shared" si="5"/>
        <v>71.99555046587504</v>
      </c>
      <c r="G312" s="31"/>
    </row>
    <row r="313" spans="2:7" ht="15" customHeight="1">
      <c r="B313" s="40" t="s">
        <v>295</v>
      </c>
      <c r="C313" s="41" t="s">
        <v>296</v>
      </c>
      <c r="D313" s="54">
        <v>0</v>
      </c>
      <c r="E313" s="54">
        <v>0</v>
      </c>
      <c r="F313" s="54">
        <f t="shared" si="5"/>
        <v>0</v>
      </c>
      <c r="G313" s="31"/>
    </row>
    <row r="314" spans="2:7" ht="27.75" customHeight="1">
      <c r="B314" s="38" t="s">
        <v>148</v>
      </c>
      <c r="C314" s="39" t="s">
        <v>149</v>
      </c>
      <c r="D314" s="42">
        <v>350</v>
      </c>
      <c r="E314" s="42">
        <v>0</v>
      </c>
      <c r="F314" s="42">
        <f t="shared" si="5"/>
        <v>0</v>
      </c>
      <c r="G314" s="31"/>
    </row>
    <row r="315" spans="2:6" ht="12.75" customHeight="1">
      <c r="B315" s="38" t="s">
        <v>150</v>
      </c>
      <c r="C315" s="39" t="s">
        <v>151</v>
      </c>
      <c r="D315" s="42">
        <v>2854.5170000000003</v>
      </c>
      <c r="E315" s="42">
        <v>2854.15323</v>
      </c>
      <c r="F315" s="42">
        <f t="shared" si="5"/>
        <v>99.98725633793737</v>
      </c>
    </row>
    <row r="316" spans="2:6" ht="17.25" customHeight="1">
      <c r="B316" s="38" t="s">
        <v>395</v>
      </c>
      <c r="C316" s="39" t="s">
        <v>396</v>
      </c>
      <c r="D316" s="42">
        <v>2316.0000000000005</v>
      </c>
      <c r="E316" s="42">
        <v>2248.0000000000005</v>
      </c>
      <c r="F316" s="42">
        <f t="shared" si="5"/>
        <v>97.06390328151986</v>
      </c>
    </row>
    <row r="317" spans="2:6" ht="12" customHeight="1">
      <c r="B317" s="40" t="s">
        <v>336</v>
      </c>
      <c r="C317" s="41" t="s">
        <v>337</v>
      </c>
      <c r="D317" s="54">
        <v>2316.0000000000005</v>
      </c>
      <c r="E317" s="54">
        <v>2248.0000000000005</v>
      </c>
      <c r="F317" s="54">
        <f t="shared" si="5"/>
        <v>97.06390328151986</v>
      </c>
    </row>
    <row r="318" spans="2:6" ht="12.75">
      <c r="B318" s="38" t="s">
        <v>154</v>
      </c>
      <c r="C318" s="39" t="s">
        <v>155</v>
      </c>
      <c r="D318" s="42">
        <v>303545.5196500001</v>
      </c>
      <c r="E318" s="42">
        <v>231768.45217999996</v>
      </c>
      <c r="F318" s="42">
        <f t="shared" si="5"/>
        <v>76.3537714037875</v>
      </c>
    </row>
    <row r="319" spans="2:6" ht="13.5" customHeight="1">
      <c r="B319" s="38" t="s">
        <v>411</v>
      </c>
      <c r="C319" s="39" t="s">
        <v>412</v>
      </c>
      <c r="D319" s="42">
        <v>194946.02265000003</v>
      </c>
      <c r="E319" s="42">
        <v>152105.81074</v>
      </c>
      <c r="F319" s="42">
        <f t="shared" si="5"/>
        <v>78.02457760991922</v>
      </c>
    </row>
    <row r="320" spans="2:6" ht="12.75">
      <c r="B320" s="38" t="s">
        <v>259</v>
      </c>
      <c r="C320" s="39" t="s">
        <v>260</v>
      </c>
      <c r="D320" s="42">
        <v>47840</v>
      </c>
      <c r="E320" s="42">
        <v>37002.969</v>
      </c>
      <c r="F320" s="42">
        <f t="shared" si="5"/>
        <v>77.34734322742474</v>
      </c>
    </row>
    <row r="321" spans="2:6" ht="12" customHeight="1">
      <c r="B321" s="38" t="s">
        <v>397</v>
      </c>
      <c r="C321" s="39" t="s">
        <v>398</v>
      </c>
      <c r="D321" s="42">
        <v>30216.17485</v>
      </c>
      <c r="E321" s="42">
        <v>25705.75052</v>
      </c>
      <c r="F321" s="42">
        <f t="shared" si="5"/>
        <v>85.07281496618691</v>
      </c>
    </row>
    <row r="322" spans="2:8" s="28" customFormat="1" ht="12.75">
      <c r="B322" s="40" t="s">
        <v>304</v>
      </c>
      <c r="C322" s="41" t="s">
        <v>305</v>
      </c>
      <c r="D322" s="54">
        <v>14843.76381</v>
      </c>
      <c r="E322" s="54">
        <v>12683.48271</v>
      </c>
      <c r="F322" s="54">
        <f t="shared" si="5"/>
        <v>85.44654086624139</v>
      </c>
      <c r="G322" s="30"/>
      <c r="H322" s="31"/>
    </row>
    <row r="323" spans="2:6" ht="12.75">
      <c r="B323" s="40" t="s">
        <v>276</v>
      </c>
      <c r="C323" s="41" t="s">
        <v>277</v>
      </c>
      <c r="D323" s="54">
        <v>10089.6904</v>
      </c>
      <c r="E323" s="54">
        <v>7878.894400000001</v>
      </c>
      <c r="F323" s="54">
        <f t="shared" si="5"/>
        <v>78.08856454108842</v>
      </c>
    </row>
    <row r="324" spans="2:6" ht="12.75">
      <c r="B324" s="40" t="s">
        <v>306</v>
      </c>
      <c r="C324" s="41" t="s">
        <v>307</v>
      </c>
      <c r="D324" s="54">
        <v>929.72064</v>
      </c>
      <c r="E324" s="54">
        <v>896.84423</v>
      </c>
      <c r="F324" s="54">
        <f t="shared" si="5"/>
        <v>96.46383993368158</v>
      </c>
    </row>
    <row r="325" spans="2:6" ht="12.75">
      <c r="B325" s="40" t="s">
        <v>308</v>
      </c>
      <c r="C325" s="41" t="s">
        <v>309</v>
      </c>
      <c r="D325" s="54">
        <v>1353</v>
      </c>
      <c r="E325" s="54">
        <v>1261.89124</v>
      </c>
      <c r="F325" s="54">
        <f t="shared" si="5"/>
        <v>93.2661670362158</v>
      </c>
    </row>
    <row r="326" spans="2:6" ht="12" customHeight="1">
      <c r="B326" s="40" t="s">
        <v>319</v>
      </c>
      <c r="C326" s="41" t="s">
        <v>320</v>
      </c>
      <c r="D326" s="54">
        <v>3000</v>
      </c>
      <c r="E326" s="54">
        <v>2984.63794</v>
      </c>
      <c r="F326" s="54">
        <f t="shared" si="5"/>
        <v>99.48793133333334</v>
      </c>
    </row>
    <row r="327" spans="2:6" ht="12.75">
      <c r="B327" s="38" t="s">
        <v>302</v>
      </c>
      <c r="C327" s="39" t="s">
        <v>303</v>
      </c>
      <c r="D327" s="42">
        <v>7911.1</v>
      </c>
      <c r="E327" s="42">
        <v>7726.52076</v>
      </c>
      <c r="F327" s="42">
        <f t="shared" si="5"/>
        <v>97.66683217251709</v>
      </c>
    </row>
    <row r="328" spans="2:6" ht="12.75" customHeight="1">
      <c r="B328" s="38" t="s">
        <v>158</v>
      </c>
      <c r="C328" s="39" t="s">
        <v>159</v>
      </c>
      <c r="D328" s="42">
        <v>39276.488000000005</v>
      </c>
      <c r="E328" s="42">
        <v>18537.504</v>
      </c>
      <c r="F328" s="42">
        <f t="shared" si="5"/>
        <v>47.197458184143144</v>
      </c>
    </row>
    <row r="329" spans="2:8" s="28" customFormat="1" ht="25.5" customHeight="1">
      <c r="B329" s="38" t="s">
        <v>261</v>
      </c>
      <c r="C329" s="39" t="s">
        <v>262</v>
      </c>
      <c r="D329" s="42">
        <v>1354</v>
      </c>
      <c r="E329" s="42">
        <v>1353.7297800000001</v>
      </c>
      <c r="F329" s="42">
        <f t="shared" si="5"/>
        <v>99.98004283604138</v>
      </c>
      <c r="G329" s="30"/>
      <c r="H329" s="31"/>
    </row>
    <row r="330" spans="2:6" ht="12.75">
      <c r="B330" s="38" t="s">
        <v>399</v>
      </c>
      <c r="C330" s="39" t="s">
        <v>400</v>
      </c>
      <c r="D330" s="42">
        <v>39380.7598</v>
      </c>
      <c r="E330" s="42">
        <v>38053.53668</v>
      </c>
      <c r="F330" s="42">
        <f t="shared" si="5"/>
        <v>96.62976761560603</v>
      </c>
    </row>
    <row r="331" spans="2:6" ht="16.5" customHeight="1">
      <c r="B331" s="40" t="s">
        <v>263</v>
      </c>
      <c r="C331" s="41" t="s">
        <v>264</v>
      </c>
      <c r="D331" s="54">
        <v>39380.7598</v>
      </c>
      <c r="E331" s="54">
        <v>38053.53668</v>
      </c>
      <c r="F331" s="54">
        <f t="shared" si="5"/>
        <v>96.62976761560603</v>
      </c>
    </row>
    <row r="332" spans="2:7" ht="12.75">
      <c r="B332" s="38" t="s">
        <v>265</v>
      </c>
      <c r="C332" s="39" t="s">
        <v>266</v>
      </c>
      <c r="D332" s="42">
        <v>28967.5</v>
      </c>
      <c r="E332" s="42">
        <v>23725.8</v>
      </c>
      <c r="F332" s="42">
        <f t="shared" si="5"/>
        <v>81.90489341503408</v>
      </c>
      <c r="G332" s="31"/>
    </row>
    <row r="333" spans="2:7" ht="12.75">
      <c r="B333" s="38" t="s">
        <v>413</v>
      </c>
      <c r="C333" s="39" t="s">
        <v>414</v>
      </c>
      <c r="D333" s="42">
        <v>80441.64</v>
      </c>
      <c r="E333" s="42">
        <v>56634.53335</v>
      </c>
      <c r="F333" s="42">
        <f t="shared" si="5"/>
        <v>70.40449865268783</v>
      </c>
      <c r="G333" s="31"/>
    </row>
    <row r="334" spans="2:7" ht="25.5">
      <c r="B334" s="38" t="s">
        <v>383</v>
      </c>
      <c r="C334" s="39" t="s">
        <v>384</v>
      </c>
      <c r="D334" s="42">
        <v>23164.727</v>
      </c>
      <c r="E334" s="42">
        <v>15760.7262</v>
      </c>
      <c r="F334" s="42">
        <f t="shared" si="5"/>
        <v>68.03760821355675</v>
      </c>
      <c r="G334" s="31"/>
    </row>
    <row r="335" spans="2:7" ht="12.75">
      <c r="B335" s="40" t="s">
        <v>198</v>
      </c>
      <c r="C335" s="41" t="s">
        <v>199</v>
      </c>
      <c r="D335" s="54">
        <v>7404</v>
      </c>
      <c r="E335" s="54">
        <v>0</v>
      </c>
      <c r="F335" s="54">
        <f t="shared" si="5"/>
        <v>0</v>
      </c>
      <c r="G335" s="31"/>
    </row>
    <row r="336" spans="2:6" ht="12.75">
      <c r="B336" s="40" t="s">
        <v>297</v>
      </c>
      <c r="C336" s="41" t="s">
        <v>298</v>
      </c>
      <c r="D336" s="54">
        <v>15760.727</v>
      </c>
      <c r="E336" s="54">
        <v>15760.7262</v>
      </c>
      <c r="F336" s="54">
        <f t="shared" si="5"/>
        <v>99.99999492409201</v>
      </c>
    </row>
    <row r="337" spans="2:6" ht="16.5" customHeight="1">
      <c r="B337" s="38" t="s">
        <v>385</v>
      </c>
      <c r="C337" s="39" t="s">
        <v>386</v>
      </c>
      <c r="D337" s="42">
        <v>36668.931000000004</v>
      </c>
      <c r="E337" s="42">
        <v>32588.93086</v>
      </c>
      <c r="F337" s="42">
        <f t="shared" si="5"/>
        <v>88.87341400816948</v>
      </c>
    </row>
    <row r="338" spans="2:6" ht="12.75">
      <c r="B338" s="40" t="s">
        <v>200</v>
      </c>
      <c r="C338" s="41" t="s">
        <v>201</v>
      </c>
      <c r="D338" s="54">
        <v>36668.931000000004</v>
      </c>
      <c r="E338" s="54">
        <v>32588.93086</v>
      </c>
      <c r="F338" s="54">
        <f t="shared" si="5"/>
        <v>88.87341400816948</v>
      </c>
    </row>
    <row r="339" spans="2:6" ht="12.75">
      <c r="B339" s="38" t="s">
        <v>387</v>
      </c>
      <c r="C339" s="39" t="s">
        <v>388</v>
      </c>
      <c r="D339" s="42">
        <v>20607.982</v>
      </c>
      <c r="E339" s="42">
        <v>8284.87629</v>
      </c>
      <c r="F339" s="42">
        <f t="shared" si="5"/>
        <v>40.20226866463684</v>
      </c>
    </row>
    <row r="340" spans="2:6" ht="25.5">
      <c r="B340" s="40" t="s">
        <v>160</v>
      </c>
      <c r="C340" s="41" t="s">
        <v>161</v>
      </c>
      <c r="D340" s="54">
        <v>20607.982</v>
      </c>
      <c r="E340" s="54">
        <v>8284.87629</v>
      </c>
      <c r="F340" s="54">
        <f t="shared" si="5"/>
        <v>40.20226866463684</v>
      </c>
    </row>
    <row r="341" spans="2:6" ht="12.75">
      <c r="B341" s="38" t="s">
        <v>415</v>
      </c>
      <c r="C341" s="39" t="s">
        <v>416</v>
      </c>
      <c r="D341" s="42">
        <v>443.73199999999997</v>
      </c>
      <c r="E341" s="42">
        <v>309.58308999999997</v>
      </c>
      <c r="F341" s="42">
        <f t="shared" si="5"/>
        <v>69.7680334075523</v>
      </c>
    </row>
    <row r="342" spans="2:6" ht="12.75">
      <c r="B342" s="38" t="s">
        <v>162</v>
      </c>
      <c r="C342" s="39" t="s">
        <v>163</v>
      </c>
      <c r="D342" s="42">
        <v>443.73199999999997</v>
      </c>
      <c r="E342" s="42">
        <v>309.58308999999997</v>
      </c>
      <c r="F342" s="42">
        <f t="shared" si="5"/>
        <v>69.7680334075523</v>
      </c>
    </row>
    <row r="343" spans="2:6" ht="12.75">
      <c r="B343" s="38" t="s">
        <v>417</v>
      </c>
      <c r="C343" s="39" t="s">
        <v>418</v>
      </c>
      <c r="D343" s="42">
        <v>27714.125</v>
      </c>
      <c r="E343" s="42">
        <v>22718.525</v>
      </c>
      <c r="F343" s="42">
        <f t="shared" si="5"/>
        <v>81.97453464614163</v>
      </c>
    </row>
    <row r="344" spans="2:6" ht="12.75">
      <c r="B344" s="38" t="s">
        <v>166</v>
      </c>
      <c r="C344" s="39" t="s">
        <v>167</v>
      </c>
      <c r="D344" s="42">
        <v>27196.425</v>
      </c>
      <c r="E344" s="42">
        <v>22475.325</v>
      </c>
      <c r="F344" s="42">
        <f aca="true" t="shared" si="6" ref="F344:F364">IF(D344=0,0,(E344/D344)*100)</f>
        <v>82.64073311106148</v>
      </c>
    </row>
    <row r="345" spans="2:6" ht="12.75">
      <c r="B345" s="38" t="s">
        <v>321</v>
      </c>
      <c r="C345" s="39" t="s">
        <v>322</v>
      </c>
      <c r="D345" s="42">
        <v>250</v>
      </c>
      <c r="E345" s="42">
        <v>243.20000000000002</v>
      </c>
      <c r="F345" s="42">
        <f t="shared" si="6"/>
        <v>97.28000000000002</v>
      </c>
    </row>
    <row r="346" spans="2:6" ht="12.75">
      <c r="B346" s="38" t="s">
        <v>391</v>
      </c>
      <c r="C346" s="39" t="s">
        <v>392</v>
      </c>
      <c r="D346" s="42">
        <v>267.7</v>
      </c>
      <c r="E346" s="42">
        <v>0</v>
      </c>
      <c r="F346" s="42">
        <f t="shared" si="6"/>
        <v>0</v>
      </c>
    </row>
    <row r="347" spans="2:6" ht="51">
      <c r="B347" s="40" t="s">
        <v>267</v>
      </c>
      <c r="C347" s="41" t="s">
        <v>268</v>
      </c>
      <c r="D347" s="54">
        <v>267.7</v>
      </c>
      <c r="E347" s="54">
        <v>0</v>
      </c>
      <c r="F347" s="54">
        <f t="shared" si="6"/>
        <v>0</v>
      </c>
    </row>
    <row r="348" spans="2:6" ht="12.75">
      <c r="B348" s="40" t="s">
        <v>170</v>
      </c>
      <c r="C348" s="41" t="s">
        <v>171</v>
      </c>
      <c r="D348" s="54">
        <v>0</v>
      </c>
      <c r="E348" s="54">
        <v>0</v>
      </c>
      <c r="F348" s="54">
        <f t="shared" si="6"/>
        <v>0</v>
      </c>
    </row>
    <row r="349" spans="2:6" ht="12.75">
      <c r="B349" s="38" t="s">
        <v>172</v>
      </c>
      <c r="C349" s="39" t="s">
        <v>173</v>
      </c>
      <c r="D349" s="42">
        <v>7775.938999999999</v>
      </c>
      <c r="E349" s="42">
        <v>7508.02462</v>
      </c>
      <c r="F349" s="42">
        <f t="shared" si="6"/>
        <v>96.55457199445624</v>
      </c>
    </row>
    <row r="350" spans="2:6" ht="25.5">
      <c r="B350" s="38" t="s">
        <v>419</v>
      </c>
      <c r="C350" s="39" t="s">
        <v>420</v>
      </c>
      <c r="D350" s="42">
        <v>499.87</v>
      </c>
      <c r="E350" s="42">
        <v>499.87</v>
      </c>
      <c r="F350" s="42">
        <f t="shared" si="6"/>
        <v>100</v>
      </c>
    </row>
    <row r="351" spans="2:6" ht="25.5">
      <c r="B351" s="38" t="s">
        <v>174</v>
      </c>
      <c r="C351" s="39" t="s">
        <v>175</v>
      </c>
      <c r="D351" s="42">
        <v>499.87</v>
      </c>
      <c r="E351" s="42">
        <v>499.87</v>
      </c>
      <c r="F351" s="42">
        <f t="shared" si="6"/>
        <v>100</v>
      </c>
    </row>
    <row r="352" spans="2:6" ht="12.75">
      <c r="B352" s="38" t="s">
        <v>421</v>
      </c>
      <c r="C352" s="39" t="s">
        <v>422</v>
      </c>
      <c r="D352" s="42">
        <v>5716.169</v>
      </c>
      <c r="E352" s="42">
        <v>5527.374</v>
      </c>
      <c r="F352" s="42">
        <f t="shared" si="6"/>
        <v>96.69717602821049</v>
      </c>
    </row>
    <row r="353" spans="2:6" ht="12.75">
      <c r="B353" s="38" t="s">
        <v>178</v>
      </c>
      <c r="C353" s="39" t="s">
        <v>179</v>
      </c>
      <c r="D353" s="42">
        <v>101.169</v>
      </c>
      <c r="E353" s="42">
        <v>101.169</v>
      </c>
      <c r="F353" s="42">
        <f t="shared" si="6"/>
        <v>100</v>
      </c>
    </row>
    <row r="354" spans="2:6" ht="12.75">
      <c r="B354" s="38" t="s">
        <v>180</v>
      </c>
      <c r="C354" s="39" t="s">
        <v>181</v>
      </c>
      <c r="D354" s="42">
        <v>5615</v>
      </c>
      <c r="E354" s="42">
        <v>5426.205</v>
      </c>
      <c r="F354" s="42">
        <f t="shared" si="6"/>
        <v>96.63766696349066</v>
      </c>
    </row>
    <row r="355" spans="2:6" ht="12.75">
      <c r="B355" s="38" t="s">
        <v>433</v>
      </c>
      <c r="C355" s="39" t="s">
        <v>434</v>
      </c>
      <c r="D355" s="42">
        <v>1559.8999999999999</v>
      </c>
      <c r="E355" s="42">
        <v>1480.7806200000002</v>
      </c>
      <c r="F355" s="42">
        <f t="shared" si="6"/>
        <v>94.9279197384448</v>
      </c>
    </row>
    <row r="356" spans="2:6" ht="12.75">
      <c r="B356" s="38" t="s">
        <v>269</v>
      </c>
      <c r="C356" s="39" t="s">
        <v>270</v>
      </c>
      <c r="D356" s="42">
        <v>1559.8999999999999</v>
      </c>
      <c r="E356" s="42">
        <v>1480.7806200000002</v>
      </c>
      <c r="F356" s="42">
        <f t="shared" si="6"/>
        <v>94.9279197384448</v>
      </c>
    </row>
    <row r="357" spans="2:6" ht="12.75">
      <c r="B357" s="38" t="s">
        <v>188</v>
      </c>
      <c r="C357" s="39" t="s">
        <v>189</v>
      </c>
      <c r="D357" s="42">
        <v>6611</v>
      </c>
      <c r="E357" s="42">
        <v>2730</v>
      </c>
      <c r="F357" s="42">
        <f t="shared" si="6"/>
        <v>41.294811677507184</v>
      </c>
    </row>
    <row r="358" spans="2:6" ht="25.5">
      <c r="B358" s="38" t="s">
        <v>431</v>
      </c>
      <c r="C358" s="39" t="s">
        <v>432</v>
      </c>
      <c r="D358" s="42">
        <v>4611</v>
      </c>
      <c r="E358" s="42">
        <v>730</v>
      </c>
      <c r="F358" s="42">
        <f t="shared" si="6"/>
        <v>15.831706788115376</v>
      </c>
    </row>
    <row r="359" spans="2:6" ht="12.75">
      <c r="B359" s="38" t="s">
        <v>310</v>
      </c>
      <c r="C359" s="39" t="s">
        <v>311</v>
      </c>
      <c r="D359" s="42">
        <v>500</v>
      </c>
      <c r="E359" s="42">
        <v>500</v>
      </c>
      <c r="F359" s="42">
        <f t="shared" si="6"/>
        <v>100</v>
      </c>
    </row>
    <row r="360" spans="2:6" ht="51">
      <c r="B360" s="38" t="s">
        <v>317</v>
      </c>
      <c r="C360" s="39" t="s">
        <v>318</v>
      </c>
      <c r="D360" s="42">
        <v>2300</v>
      </c>
      <c r="E360" s="42">
        <v>0</v>
      </c>
      <c r="F360" s="42">
        <f t="shared" si="6"/>
        <v>0</v>
      </c>
    </row>
    <row r="361" spans="2:6" ht="17.25" customHeight="1">
      <c r="B361" s="38" t="s">
        <v>323</v>
      </c>
      <c r="C361" s="39" t="s">
        <v>324</v>
      </c>
      <c r="D361" s="42">
        <v>1661</v>
      </c>
      <c r="E361" s="42">
        <v>230</v>
      </c>
      <c r="F361" s="42">
        <f t="shared" si="6"/>
        <v>13.847080072245635</v>
      </c>
    </row>
    <row r="362" spans="2:6" ht="12.75">
      <c r="B362" s="38" t="s">
        <v>192</v>
      </c>
      <c r="C362" s="39" t="s">
        <v>193</v>
      </c>
      <c r="D362" s="42">
        <v>150</v>
      </c>
      <c r="E362" s="42">
        <v>0</v>
      </c>
      <c r="F362" s="42">
        <f t="shared" si="6"/>
        <v>0</v>
      </c>
    </row>
    <row r="363" spans="2:6" ht="25.5">
      <c r="B363" s="38" t="s">
        <v>325</v>
      </c>
      <c r="C363" s="39" t="s">
        <v>326</v>
      </c>
      <c r="D363" s="42">
        <v>2000</v>
      </c>
      <c r="E363" s="42">
        <v>2000</v>
      </c>
      <c r="F363" s="42">
        <f t="shared" si="6"/>
        <v>100</v>
      </c>
    </row>
    <row r="364" spans="2:6" ht="12.75">
      <c r="B364" s="52" t="s">
        <v>194</v>
      </c>
      <c r="C364" s="53" t="s">
        <v>195</v>
      </c>
      <c r="D364" s="43">
        <v>419443.0231200001</v>
      </c>
      <c r="E364" s="43">
        <v>307154.86203</v>
      </c>
      <c r="F364" s="43">
        <f t="shared" si="6"/>
        <v>73.22922187267493</v>
      </c>
    </row>
  </sheetData>
  <sheetProtection/>
  <mergeCells count="7">
    <mergeCell ref="B277:F277"/>
    <mergeCell ref="A1:F1"/>
    <mergeCell ref="B103:F103"/>
    <mergeCell ref="B5:F5"/>
    <mergeCell ref="C3:E3"/>
    <mergeCell ref="B145:F145"/>
    <mergeCell ref="C144:F14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5" r:id="rId1"/>
  <rowBreaks count="5" manualBreakCount="5">
    <brk id="70" max="5" man="1"/>
    <brk id="129" max="5" man="1"/>
    <brk id="195" max="5" man="1"/>
    <brk id="264" max="5" man="1"/>
    <brk id="3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2020-12-21T13:46:35Z</cp:lastPrinted>
  <dcterms:created xsi:type="dcterms:W3CDTF">2018-09-11T12:44:43Z</dcterms:created>
  <dcterms:modified xsi:type="dcterms:W3CDTF">2020-12-21T14:20:10Z</dcterms:modified>
  <cp:category/>
  <cp:version/>
  <cp:contentType/>
  <cp:contentStatus/>
</cp:coreProperties>
</file>