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2016" sheetId="1" r:id="rId1"/>
  </sheets>
  <definedNames>
    <definedName name="_xlfn.AGGREGATE" hidden="1">#NAME?</definedName>
    <definedName name="_xlnm.Print_Titles" localSheetId="0">'дод.4 2016'!$A:$B</definedName>
    <definedName name="_xlnm.Print_Area" localSheetId="0">'дод.4 2016'!$A$1:$U$17</definedName>
  </definedNames>
  <calcPr fullCalcOnLoad="1"/>
</workbook>
</file>

<file path=xl/sharedStrings.xml><?xml version="1.0" encoding="utf-8"?>
<sst xmlns="http://schemas.openxmlformats.org/spreadsheetml/2006/main" count="40" uniqueCount="34">
  <si>
    <t>Всього</t>
  </si>
  <si>
    <t>Код бюджету</t>
  </si>
  <si>
    <t xml:space="preserve">Назва місцевого бюджету адміністративно-територіальної одиниці  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</si>
  <si>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</si>
  <si>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Бюджет селища Нове</t>
  </si>
  <si>
    <t>Загальний фонд</t>
  </si>
  <si>
    <t>(грн)</t>
  </si>
  <si>
    <t>ВСЬОГО</t>
  </si>
  <si>
    <t>РАЗОМ</t>
  </si>
  <si>
    <t>Міжбюджетні трансферти</t>
  </si>
  <si>
    <t>Реверсна дотація до державного бюджету</t>
  </si>
  <si>
    <t>апарат виконавчих комітетів</t>
  </si>
  <si>
    <t>управління соціального захисту населення</t>
  </si>
  <si>
    <t>дошкільна освіта</t>
  </si>
  <si>
    <t>інші видатки та нерозподі-лений резерв коштів</t>
  </si>
  <si>
    <t>соціальний захист та соціальне забезпечення</t>
  </si>
  <si>
    <t>Субвенції з державного бюджету на:</t>
  </si>
  <si>
    <t xml:space="preserve">Бюджет Подільського (Ленінського) району </t>
  </si>
  <si>
    <t xml:space="preserve">Бюджет Фортечного (Кіровського) району </t>
  </si>
  <si>
    <t>Спеціальний фонд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</si>
  <si>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</si>
  <si>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</si>
  <si>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</t>
  </si>
  <si>
    <t xml:space="preserve">Показники міжбюджетних трансфертів між міським бюджетом міста Кіровограда та іншими бюджетами на 2016 рік, визначені у додатку 4 до рішення Кіровоградської міської ради від 24 грудня 2015 року № 40, у новій редакції </t>
  </si>
  <si>
    <t>житлово-кому-нальне господар-ство</t>
  </si>
  <si>
    <t>надання інших передба-чених законода-вством пільг</t>
  </si>
  <si>
    <t>придбання комп'ютер-ної та організацій-ної техніки для управлінь соціального захисту населення</t>
  </si>
  <si>
    <t>Обласний бюджет Кіровоградської області</t>
  </si>
  <si>
    <t xml:space="preserve">Державний бюджет </t>
  </si>
  <si>
    <t>Інші субвенції на:</t>
  </si>
  <si>
    <r>
      <t>Субвенція на виконання програм соціально-економічного та культурного розвитку регіонів</t>
    </r>
    <r>
      <rPr>
        <sz val="15"/>
        <rFont val="Times New Roman Cyr"/>
        <family val="0"/>
      </rPr>
      <t xml:space="preserve"> (для управління Служби безпеки України у Кіровоградській області на заходи по забезпеченню виконання Міської програми протидії тероризму у 2016 році)</t>
    </r>
  </si>
  <si>
    <t>для завершення робіт по капітальному ремонту вул. Андріївської, від вул. Габдрахманова до річки Інгул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</si>
  <si>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інвалідами І чи ІІ групи внаслідок психічного розладу</t>
  </si>
  <si>
    <t>Додаток 4
до рішення Кіровоградської міської ради
29 березня  2016 року № 135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</si>
</sst>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6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Times New Roman Cyr"/>
      <family val="1"/>
    </font>
    <font>
      <b/>
      <sz val="13"/>
      <name val="Times New Roman CYR"/>
      <family val="0"/>
    </font>
    <font>
      <b/>
      <sz val="15"/>
      <name val="Times New Roman Cyr"/>
      <family val="0"/>
    </font>
    <font>
      <sz val="8"/>
      <name val="Times New Roman"/>
      <family val="0"/>
    </font>
    <font>
      <b/>
      <sz val="15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4" fontId="25" fillId="26" borderId="14" xfId="0" applyNumberFormat="1" applyFont="1" applyFill="1" applyBorder="1" applyAlignment="1">
      <alignment horizontal="center" vertical="center" wrapText="1"/>
    </xf>
    <xf numFmtId="4" fontId="34" fillId="26" borderId="15" xfId="0" applyNumberFormat="1" applyFont="1" applyFill="1" applyBorder="1" applyAlignment="1">
      <alignment horizontal="center" vertical="center" wrapText="1"/>
    </xf>
    <xf numFmtId="4" fontId="35" fillId="0" borderId="15" xfId="0" applyNumberFormat="1" applyFont="1" applyFill="1" applyBorder="1" applyAlignment="1">
      <alignment horizontal="center" vertical="center" wrapText="1"/>
    </xf>
    <xf numFmtId="4" fontId="34" fillId="0" borderId="15" xfId="0" applyNumberFormat="1" applyFont="1" applyFill="1" applyBorder="1" applyAlignment="1">
      <alignment horizontal="center" vertical="center" wrapText="1"/>
    </xf>
    <xf numFmtId="4" fontId="35" fillId="26" borderId="15" xfId="0" applyNumberFormat="1" applyFont="1" applyFill="1" applyBorder="1" applyAlignment="1">
      <alignment horizontal="center" vertical="center"/>
    </xf>
    <xf numFmtId="4" fontId="36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27" fillId="0" borderId="0" xfId="0" applyNumberFormat="1" applyFont="1" applyFill="1" applyAlignment="1" applyProtection="1">
      <alignment vertical="center" wrapText="1"/>
      <protection/>
    </xf>
    <xf numFmtId="0" fontId="26" fillId="0" borderId="16" xfId="0" applyFont="1" applyBorder="1" applyAlignment="1">
      <alignment vertical="center" wrapText="1"/>
    </xf>
    <xf numFmtId="4" fontId="35" fillId="26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4" fontId="34" fillId="26" borderId="19" xfId="0" applyNumberFormat="1" applyFont="1" applyFill="1" applyBorder="1" applyAlignment="1">
      <alignment horizontal="center" vertical="center" wrapText="1"/>
    </xf>
    <xf numFmtId="4" fontId="36" fillId="0" borderId="19" xfId="0" applyNumberFormat="1" applyFont="1" applyBorder="1" applyAlignment="1">
      <alignment horizontal="center" vertical="center" wrapText="1"/>
    </xf>
    <xf numFmtId="4" fontId="35" fillId="26" borderId="19" xfId="0" applyNumberFormat="1" applyFont="1" applyFill="1" applyBorder="1" applyAlignment="1">
      <alignment horizontal="center" vertical="center" wrapText="1"/>
    </xf>
    <xf numFmtId="4" fontId="35" fillId="26" borderId="20" xfId="0" applyNumberFormat="1" applyFont="1" applyFill="1" applyBorder="1" applyAlignment="1">
      <alignment horizontal="center" vertical="center" wrapText="1"/>
    </xf>
    <xf numFmtId="4" fontId="34" fillId="0" borderId="18" xfId="0" applyNumberFormat="1" applyFont="1" applyFill="1" applyBorder="1" applyAlignment="1">
      <alignment horizontal="center" vertical="center" wrapText="1"/>
    </xf>
    <xf numFmtId="4" fontId="36" fillId="0" borderId="15" xfId="0" applyNumberFormat="1" applyFont="1" applyBorder="1" applyAlignment="1">
      <alignment horizontal="center" vertical="center" wrapText="1"/>
    </xf>
    <xf numFmtId="4" fontId="35" fillId="26" borderId="21" xfId="0" applyNumberFormat="1" applyFont="1" applyFill="1" applyBorder="1" applyAlignment="1">
      <alignment horizontal="center" vertical="center" wrapText="1"/>
    </xf>
    <xf numFmtId="4" fontId="35" fillId="26" borderId="22" xfId="0" applyNumberFormat="1" applyFont="1" applyFill="1" applyBorder="1" applyAlignment="1">
      <alignment horizontal="center" vertical="center" wrapText="1"/>
    </xf>
    <xf numFmtId="4" fontId="35" fillId="26" borderId="23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26" borderId="24" xfId="0" applyNumberFormat="1" applyFont="1" applyFill="1" applyBorder="1" applyAlignment="1">
      <alignment horizontal="center" vertical="center" wrapText="1"/>
    </xf>
    <xf numFmtId="4" fontId="25" fillId="26" borderId="15" xfId="0" applyNumberFormat="1" applyFont="1" applyFill="1" applyBorder="1" applyAlignment="1">
      <alignment horizontal="center" vertical="center" wrapText="1"/>
    </xf>
    <xf numFmtId="4" fontId="25" fillId="26" borderId="25" xfId="0" applyNumberFormat="1" applyFont="1" applyFill="1" applyBorder="1" applyAlignment="1">
      <alignment horizontal="center" vertical="center" wrapText="1"/>
    </xf>
    <xf numFmtId="4" fontId="25" fillId="26" borderId="17" xfId="0" applyNumberFormat="1" applyFont="1" applyFill="1" applyBorder="1" applyAlignment="1">
      <alignment horizontal="center" vertical="center" wrapText="1"/>
    </xf>
    <xf numFmtId="4" fontId="34" fillId="26" borderId="26" xfId="0" applyNumberFormat="1" applyFont="1" applyFill="1" applyBorder="1" applyAlignment="1">
      <alignment horizontal="center" vertical="center" wrapText="1"/>
    </xf>
    <xf numFmtId="4" fontId="34" fillId="26" borderId="17" xfId="0" applyNumberFormat="1" applyFont="1" applyFill="1" applyBorder="1" applyAlignment="1">
      <alignment horizontal="center" vertical="center" wrapText="1"/>
    </xf>
    <xf numFmtId="4" fontId="25" fillId="26" borderId="13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4" fillId="26" borderId="27" xfId="0" applyFont="1" applyFill="1" applyBorder="1" applyAlignment="1">
      <alignment horizontal="center" vertical="center" wrapText="1"/>
    </xf>
    <xf numFmtId="0" fontId="34" fillId="26" borderId="28" xfId="0" applyFont="1" applyFill="1" applyBorder="1" applyAlignment="1">
      <alignment horizontal="center" vertical="center" wrapText="1"/>
    </xf>
    <xf numFmtId="0" fontId="34" fillId="26" borderId="2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26" borderId="32" xfId="0" applyFont="1" applyFill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 wrapText="1"/>
    </xf>
    <xf numFmtId="0" fontId="34" fillId="26" borderId="34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4" fillId="26" borderId="15" xfId="0" applyFont="1" applyFill="1" applyBorder="1" applyAlignment="1">
      <alignment horizontal="center" vertical="center" wrapText="1"/>
    </xf>
    <xf numFmtId="0" fontId="34" fillId="26" borderId="35" xfId="0" applyFont="1" applyFill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4" fillId="26" borderId="22" xfId="0" applyFont="1" applyFill="1" applyBorder="1" applyAlignment="1">
      <alignment horizontal="center" vertical="center" wrapText="1"/>
    </xf>
    <xf numFmtId="0" fontId="34" fillId="26" borderId="39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3" fillId="26" borderId="0" xfId="0" applyFont="1" applyFill="1" applyAlignment="1">
      <alignment horizontal="center"/>
    </xf>
    <xf numFmtId="0" fontId="36" fillId="0" borderId="17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showGridLines="0" showZeros="0" tabSelected="1" view="pageBreakPreview" zoomScale="65" zoomScaleSheetLayoutView="65" zoomScalePageLayoutView="0" workbookViewId="0" topLeftCell="J1">
      <selection activeCell="C6" sqref="C6:H6"/>
    </sheetView>
  </sheetViews>
  <sheetFormatPr defaultColWidth="9.16015625" defaultRowHeight="12.75"/>
  <cols>
    <col min="1" max="1" width="16.66015625" style="1" customWidth="1"/>
    <col min="2" max="2" width="31" style="1" customWidth="1"/>
    <col min="3" max="3" width="25.5" style="2" customWidth="1"/>
    <col min="4" max="4" width="36.33203125" style="2" customWidth="1"/>
    <col min="5" max="5" width="31.83203125" style="2" customWidth="1"/>
    <col min="6" max="6" width="26.5" style="2" customWidth="1"/>
    <col min="7" max="7" width="39.83203125" style="2" customWidth="1"/>
    <col min="8" max="8" width="21.5" style="2" customWidth="1"/>
    <col min="9" max="9" width="19.5" style="2" customWidth="1"/>
    <col min="10" max="10" width="17.5" style="2" customWidth="1"/>
    <col min="11" max="11" width="19.33203125" style="2" customWidth="1"/>
    <col min="12" max="12" width="20" style="2" customWidth="1"/>
    <col min="13" max="13" width="16.5" style="2" customWidth="1"/>
    <col min="14" max="14" width="15.16015625" style="2" customWidth="1"/>
    <col min="15" max="15" width="17.5" style="2" customWidth="1"/>
    <col min="16" max="16" width="15.16015625" style="2" customWidth="1"/>
    <col min="17" max="17" width="17.5" style="2" customWidth="1"/>
    <col min="18" max="18" width="17.83203125" style="2" customWidth="1"/>
    <col min="19" max="19" width="22.5" style="2" customWidth="1"/>
    <col min="20" max="20" width="27.16015625" style="2" customWidth="1"/>
    <col min="21" max="21" width="20.83203125" style="1" customWidth="1"/>
    <col min="22" max="22" width="23.33203125" style="1" customWidth="1"/>
    <col min="23" max="23" width="18.66015625" style="1" customWidth="1"/>
    <col min="24" max="24" width="18.33203125" style="1" customWidth="1"/>
    <col min="25" max="25" width="21.33203125" style="1" customWidth="1"/>
    <col min="26" max="26" width="24.5" style="1" customWidth="1"/>
    <col min="27" max="27" width="21.33203125" style="1" customWidth="1"/>
    <col min="28" max="28" width="19.16015625" style="1" customWidth="1"/>
    <col min="29" max="29" width="19.33203125" style="1" customWidth="1"/>
    <col min="30" max="30" width="21.66015625" style="1" customWidth="1"/>
    <col min="31" max="31" width="19.33203125" style="1" customWidth="1"/>
    <col min="32" max="32" width="26.16015625" style="1" customWidth="1"/>
    <col min="33" max="33" width="37.33203125" style="1" customWidth="1"/>
    <col min="34" max="34" width="17.16015625" style="1" customWidth="1"/>
    <col min="35" max="35" width="20.16015625" style="1" customWidth="1"/>
    <col min="36" max="16384" width="9.16015625" style="1" customWidth="1"/>
  </cols>
  <sheetData>
    <row r="1" spans="1:21" ht="73.5" customHeight="1">
      <c r="A1" s="23" t="s">
        <v>22</v>
      </c>
      <c r="B1" s="23"/>
      <c r="C1" s="6"/>
      <c r="D1" s="1"/>
      <c r="E1" s="1"/>
      <c r="G1" s="19" t="s">
        <v>33</v>
      </c>
      <c r="K1" s="19"/>
      <c r="N1" s="19"/>
      <c r="O1" s="19"/>
      <c r="P1" s="19"/>
      <c r="Q1" s="19"/>
      <c r="R1" s="19"/>
      <c r="S1" s="19"/>
      <c r="T1" s="19"/>
      <c r="U1" s="19"/>
    </row>
    <row r="2" spans="1:21" ht="21.75" customHeight="1">
      <c r="A2" s="23"/>
      <c r="B2" s="23"/>
      <c r="C2" s="6"/>
      <c r="D2" s="1"/>
      <c r="E2" s="1"/>
      <c r="G2" s="19"/>
      <c r="K2" s="19"/>
      <c r="N2" s="19"/>
      <c r="O2" s="19"/>
      <c r="P2" s="19"/>
      <c r="Q2" s="19"/>
      <c r="R2" s="19"/>
      <c r="S2" s="19"/>
      <c r="T2" s="19"/>
      <c r="U2" s="19"/>
    </row>
    <row r="3" spans="1:21" ht="62.25" customHeight="1">
      <c r="A3" s="23"/>
      <c r="B3" s="23"/>
      <c r="C3" s="59" t="s">
        <v>23</v>
      </c>
      <c r="D3" s="59"/>
      <c r="E3" s="59"/>
      <c r="F3" s="59"/>
      <c r="G3" s="59"/>
      <c r="H3" s="5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8.75" customHeight="1" thickBot="1">
      <c r="A4" s="24"/>
      <c r="B4" s="24"/>
      <c r="C4" s="7"/>
      <c r="D4" s="3"/>
      <c r="E4" s="3"/>
      <c r="F4" s="3"/>
      <c r="G4" s="3"/>
      <c r="H4" s="3"/>
      <c r="I4" s="3"/>
      <c r="K4" s="20"/>
      <c r="L4" s="20"/>
      <c r="M4" s="20"/>
      <c r="N4" s="20"/>
      <c r="O4" s="20"/>
      <c r="P4" s="20"/>
      <c r="Q4" s="20"/>
      <c r="R4" s="75" t="s">
        <v>6</v>
      </c>
      <c r="S4" s="75"/>
      <c r="T4" s="75"/>
      <c r="U4" s="75"/>
    </row>
    <row r="5" spans="1:21" s="8" customFormat="1" ht="21" customHeight="1">
      <c r="A5" s="67" t="s">
        <v>1</v>
      </c>
      <c r="B5" s="70" t="s">
        <v>2</v>
      </c>
      <c r="C5" s="60" t="s">
        <v>9</v>
      </c>
      <c r="D5" s="61"/>
      <c r="E5" s="61"/>
      <c r="F5" s="61"/>
      <c r="G5" s="61"/>
      <c r="H5" s="62"/>
      <c r="I5" s="66" t="s">
        <v>9</v>
      </c>
      <c r="J5" s="61"/>
      <c r="K5" s="61"/>
      <c r="L5" s="61"/>
      <c r="M5" s="61"/>
      <c r="N5" s="61"/>
      <c r="O5" s="61"/>
      <c r="P5" s="62"/>
      <c r="Q5" s="66" t="s">
        <v>9</v>
      </c>
      <c r="R5" s="61"/>
      <c r="S5" s="61"/>
      <c r="T5" s="61"/>
      <c r="U5" s="62"/>
    </row>
    <row r="6" spans="1:21" s="8" customFormat="1" ht="23.25" customHeight="1">
      <c r="A6" s="68"/>
      <c r="B6" s="71"/>
      <c r="C6" s="73" t="s">
        <v>5</v>
      </c>
      <c r="D6" s="57"/>
      <c r="E6" s="57"/>
      <c r="F6" s="57"/>
      <c r="G6" s="57"/>
      <c r="H6" s="74"/>
      <c r="I6" s="56" t="s">
        <v>5</v>
      </c>
      <c r="J6" s="57"/>
      <c r="K6" s="57"/>
      <c r="L6" s="57"/>
      <c r="M6" s="57"/>
      <c r="N6" s="57"/>
      <c r="O6" s="57"/>
      <c r="P6" s="74"/>
      <c r="Q6" s="56" t="s">
        <v>19</v>
      </c>
      <c r="R6" s="57"/>
      <c r="S6" s="57"/>
      <c r="T6" s="58"/>
      <c r="U6" s="50" t="s">
        <v>8</v>
      </c>
    </row>
    <row r="7" spans="1:21" s="8" customFormat="1" ht="28.5" customHeight="1">
      <c r="A7" s="68"/>
      <c r="B7" s="71"/>
      <c r="C7" s="65" t="s">
        <v>16</v>
      </c>
      <c r="D7" s="65"/>
      <c r="E7" s="65"/>
      <c r="F7" s="65"/>
      <c r="G7" s="65"/>
      <c r="H7" s="50" t="s">
        <v>10</v>
      </c>
      <c r="I7" s="47" t="s">
        <v>29</v>
      </c>
      <c r="J7" s="48"/>
      <c r="K7" s="48"/>
      <c r="L7" s="48"/>
      <c r="M7" s="48"/>
      <c r="N7" s="48"/>
      <c r="O7" s="48"/>
      <c r="P7" s="72"/>
      <c r="Q7" s="47" t="s">
        <v>29</v>
      </c>
      <c r="R7" s="48"/>
      <c r="S7" s="49"/>
      <c r="T7" s="53" t="s">
        <v>30</v>
      </c>
      <c r="U7" s="51"/>
    </row>
    <row r="8" spans="1:21" s="8" customFormat="1" ht="25.5" customHeight="1">
      <c r="A8" s="68"/>
      <c r="B8" s="71"/>
      <c r="C8" s="64" t="s">
        <v>7</v>
      </c>
      <c r="D8" s="46" t="s">
        <v>32</v>
      </c>
      <c r="E8" s="46" t="s">
        <v>3</v>
      </c>
      <c r="F8" s="46" t="s">
        <v>20</v>
      </c>
      <c r="G8" s="46" t="s">
        <v>21</v>
      </c>
      <c r="H8" s="51"/>
      <c r="I8" s="63" t="s">
        <v>7</v>
      </c>
      <c r="J8" s="46" t="s">
        <v>11</v>
      </c>
      <c r="K8" s="46" t="s">
        <v>12</v>
      </c>
      <c r="L8" s="46" t="s">
        <v>15</v>
      </c>
      <c r="M8" s="46" t="s">
        <v>24</v>
      </c>
      <c r="N8" s="46" t="s">
        <v>25</v>
      </c>
      <c r="O8" s="46" t="s">
        <v>13</v>
      </c>
      <c r="P8" s="77" t="s">
        <v>14</v>
      </c>
      <c r="Q8" s="63" t="s">
        <v>7</v>
      </c>
      <c r="R8" s="46" t="s">
        <v>26</v>
      </c>
      <c r="S8" s="46" t="s">
        <v>31</v>
      </c>
      <c r="T8" s="54"/>
      <c r="U8" s="51"/>
    </row>
    <row r="9" spans="1:21" s="8" customFormat="1" ht="204.75" customHeight="1">
      <c r="A9" s="68"/>
      <c r="B9" s="71"/>
      <c r="C9" s="64"/>
      <c r="D9" s="46"/>
      <c r="E9" s="46"/>
      <c r="F9" s="46"/>
      <c r="G9" s="46"/>
      <c r="H9" s="51"/>
      <c r="I9" s="63"/>
      <c r="J9" s="46"/>
      <c r="K9" s="46"/>
      <c r="L9" s="46"/>
      <c r="M9" s="46"/>
      <c r="N9" s="46"/>
      <c r="O9" s="46"/>
      <c r="P9" s="77"/>
      <c r="Q9" s="63"/>
      <c r="R9" s="46"/>
      <c r="S9" s="46"/>
      <c r="T9" s="54"/>
      <c r="U9" s="51"/>
    </row>
    <row r="10" spans="1:21" s="8" customFormat="1" ht="10.5" customHeight="1" hidden="1">
      <c r="A10" s="68"/>
      <c r="B10" s="71"/>
      <c r="C10" s="64"/>
      <c r="D10" s="46"/>
      <c r="E10" s="46"/>
      <c r="F10" s="46"/>
      <c r="G10" s="46"/>
      <c r="H10" s="51"/>
      <c r="I10" s="63"/>
      <c r="J10" s="46"/>
      <c r="K10" s="46"/>
      <c r="L10" s="46"/>
      <c r="M10" s="46"/>
      <c r="N10" s="46"/>
      <c r="O10" s="46"/>
      <c r="P10" s="77"/>
      <c r="Q10" s="63"/>
      <c r="R10" s="46"/>
      <c r="S10" s="46"/>
      <c r="T10" s="54"/>
      <c r="U10" s="51"/>
    </row>
    <row r="11" spans="1:21" s="8" customFormat="1" ht="92.25" customHeight="1">
      <c r="A11" s="69"/>
      <c r="B11" s="71"/>
      <c r="C11" s="64"/>
      <c r="D11" s="46"/>
      <c r="E11" s="46"/>
      <c r="F11" s="46"/>
      <c r="G11" s="46"/>
      <c r="H11" s="52"/>
      <c r="I11" s="63"/>
      <c r="J11" s="46"/>
      <c r="K11" s="46"/>
      <c r="L11" s="46"/>
      <c r="M11" s="46"/>
      <c r="N11" s="46"/>
      <c r="O11" s="46"/>
      <c r="P11" s="77"/>
      <c r="Q11" s="63"/>
      <c r="R11" s="46"/>
      <c r="S11" s="46"/>
      <c r="T11" s="55"/>
      <c r="U11" s="52"/>
    </row>
    <row r="12" spans="1:22" ht="54" customHeight="1">
      <c r="A12" s="9">
        <v>11201601000</v>
      </c>
      <c r="B12" s="17" t="s">
        <v>18</v>
      </c>
      <c r="C12" s="12">
        <f>D12+E12+F12+G12</f>
        <v>352482300</v>
      </c>
      <c r="D12" s="13">
        <v>147515000</v>
      </c>
      <c r="E12" s="13">
        <v>202776400</v>
      </c>
      <c r="F12" s="13">
        <v>215400</v>
      </c>
      <c r="G12" s="13">
        <v>1975500</v>
      </c>
      <c r="H12" s="25"/>
      <c r="I12" s="38">
        <f>J12+K12+M12+O12+L12+P12+N12</f>
        <v>17847800</v>
      </c>
      <c r="J12" s="15">
        <f>815100+516400</f>
        <v>1331500</v>
      </c>
      <c r="K12" s="13">
        <f>10137300+156200</f>
        <v>10293500</v>
      </c>
      <c r="L12" s="13">
        <f>4890800+993000+54000</f>
        <v>5937800</v>
      </c>
      <c r="M12" s="13">
        <v>100000</v>
      </c>
      <c r="N12" s="13">
        <v>124400</v>
      </c>
      <c r="O12" s="13"/>
      <c r="P12" s="25">
        <v>60600</v>
      </c>
      <c r="Q12" s="38">
        <f>R12+S12</f>
        <v>702962</v>
      </c>
      <c r="R12" s="21">
        <v>702962</v>
      </c>
      <c r="S12" s="35"/>
      <c r="T12" s="13"/>
      <c r="U12" s="39">
        <f>I12+C12+H12+Q12</f>
        <v>371033062</v>
      </c>
      <c r="V12" s="22"/>
    </row>
    <row r="13" spans="1:22" ht="78">
      <c r="A13" s="9">
        <v>11201602000</v>
      </c>
      <c r="B13" s="17" t="s">
        <v>17</v>
      </c>
      <c r="C13" s="12">
        <f>D13+E13+F13+G13</f>
        <v>176775500</v>
      </c>
      <c r="D13" s="13">
        <v>78184600</v>
      </c>
      <c r="E13" s="13">
        <v>96636000</v>
      </c>
      <c r="F13" s="13">
        <v>234500</v>
      </c>
      <c r="G13" s="13">
        <v>1720400</v>
      </c>
      <c r="H13" s="25"/>
      <c r="I13" s="38">
        <f>J13+K13+M13+O13+L13+P13+N13</f>
        <v>12860600</v>
      </c>
      <c r="J13" s="15">
        <f>725100+598900</f>
        <v>1324000</v>
      </c>
      <c r="K13" s="13">
        <f>6835500+110900</f>
        <v>6946400</v>
      </c>
      <c r="L13" s="13">
        <f>3772600+640000+36100</f>
        <v>4448700</v>
      </c>
      <c r="M13" s="13">
        <v>46000</v>
      </c>
      <c r="N13" s="13">
        <v>53600</v>
      </c>
      <c r="O13" s="13"/>
      <c r="P13" s="25">
        <v>41900</v>
      </c>
      <c r="Q13" s="38">
        <f>R13+S13</f>
        <v>317000</v>
      </c>
      <c r="R13" s="21">
        <v>317000</v>
      </c>
      <c r="S13" s="35"/>
      <c r="T13" s="13"/>
      <c r="U13" s="39">
        <f>I13+C13+H13+Q13</f>
        <v>189953100</v>
      </c>
      <c r="V13" s="22"/>
    </row>
    <row r="14" spans="1:22" ht="37.5" customHeight="1">
      <c r="A14" s="9">
        <v>11201401000</v>
      </c>
      <c r="B14" s="17" t="s">
        <v>4</v>
      </c>
      <c r="C14" s="12">
        <f>D14+E14+F14+G14</f>
        <v>0</v>
      </c>
      <c r="D14" s="16"/>
      <c r="E14" s="13"/>
      <c r="F14" s="13"/>
      <c r="G14" s="13"/>
      <c r="H14" s="25"/>
      <c r="I14" s="38">
        <f>J14+K14+M14+O14+L14+P14+N14</f>
        <v>3114300</v>
      </c>
      <c r="J14" s="14"/>
      <c r="K14" s="14"/>
      <c r="L14" s="14"/>
      <c r="M14" s="14"/>
      <c r="N14" s="14"/>
      <c r="O14" s="13">
        <v>3114300</v>
      </c>
      <c r="P14" s="25"/>
      <c r="Q14" s="38">
        <f>R14+S14</f>
        <v>0</v>
      </c>
      <c r="R14" s="12"/>
      <c r="S14" s="12"/>
      <c r="T14" s="13"/>
      <c r="U14" s="39">
        <f>I14+C14+H14+Q14</f>
        <v>3114300</v>
      </c>
      <c r="V14" s="22"/>
    </row>
    <row r="15" spans="1:22" ht="56.25" customHeight="1">
      <c r="A15" s="27">
        <v>11100000000</v>
      </c>
      <c r="B15" s="28" t="s">
        <v>27</v>
      </c>
      <c r="C15" s="29"/>
      <c r="D15" s="30"/>
      <c r="E15" s="31"/>
      <c r="F15" s="31"/>
      <c r="G15" s="31"/>
      <c r="H15" s="32"/>
      <c r="I15" s="33"/>
      <c r="J15" s="29"/>
      <c r="K15" s="29"/>
      <c r="L15" s="29"/>
      <c r="M15" s="29"/>
      <c r="N15" s="29"/>
      <c r="O15" s="29"/>
      <c r="P15" s="43"/>
      <c r="Q15" s="38">
        <f>R15+S15</f>
        <v>2800000</v>
      </c>
      <c r="R15" s="31"/>
      <c r="S15" s="37">
        <v>2800000</v>
      </c>
      <c r="T15" s="29"/>
      <c r="U15" s="39">
        <f>I15+C15+H15+Q15</f>
        <v>2800000</v>
      </c>
      <c r="V15" s="22"/>
    </row>
    <row r="16" spans="1:22" ht="31.5" customHeight="1" thickBot="1">
      <c r="A16" s="9">
        <v>9900000000</v>
      </c>
      <c r="B16" s="17" t="s">
        <v>28</v>
      </c>
      <c r="C16" s="12"/>
      <c r="D16" s="34"/>
      <c r="E16" s="21"/>
      <c r="F16" s="21"/>
      <c r="G16" s="21"/>
      <c r="H16" s="42">
        <v>20600700</v>
      </c>
      <c r="I16" s="26">
        <f>J16+K16+M16+O16+L16+P16</f>
        <v>0</v>
      </c>
      <c r="J16" s="12"/>
      <c r="K16" s="12"/>
      <c r="L16" s="12"/>
      <c r="M16" s="12"/>
      <c r="N16" s="12"/>
      <c r="O16" s="12"/>
      <c r="P16" s="44"/>
      <c r="Q16" s="38">
        <f>R16+S16</f>
        <v>0</v>
      </c>
      <c r="R16" s="21"/>
      <c r="S16" s="36"/>
      <c r="T16" s="40">
        <v>2000000</v>
      </c>
      <c r="U16" s="39">
        <f>I16+C16+H16+Q16+T16</f>
        <v>22600700</v>
      </c>
      <c r="V16" s="22"/>
    </row>
    <row r="17" spans="1:22" ht="33.75" customHeight="1" thickBot="1">
      <c r="A17" s="10"/>
      <c r="B17" s="18" t="s">
        <v>0</v>
      </c>
      <c r="C17" s="11">
        <f aca="true" t="shared" si="0" ref="C17:P17">C12+C13+C14+C15+C16</f>
        <v>529257800</v>
      </c>
      <c r="D17" s="11">
        <f t="shared" si="0"/>
        <v>225699600</v>
      </c>
      <c r="E17" s="11">
        <f t="shared" si="0"/>
        <v>299412400</v>
      </c>
      <c r="F17" s="11">
        <f t="shared" si="0"/>
        <v>449900</v>
      </c>
      <c r="G17" s="11">
        <f t="shared" si="0"/>
        <v>3695900</v>
      </c>
      <c r="H17" s="41">
        <f t="shared" si="0"/>
        <v>20600700</v>
      </c>
      <c r="I17" s="45">
        <f t="shared" si="0"/>
        <v>33822700</v>
      </c>
      <c r="J17" s="11">
        <f t="shared" si="0"/>
        <v>2655500</v>
      </c>
      <c r="K17" s="11">
        <f t="shared" si="0"/>
        <v>17239900</v>
      </c>
      <c r="L17" s="11">
        <f t="shared" si="0"/>
        <v>10386500</v>
      </c>
      <c r="M17" s="11">
        <f t="shared" si="0"/>
        <v>146000</v>
      </c>
      <c r="N17" s="11">
        <f t="shared" si="0"/>
        <v>178000</v>
      </c>
      <c r="O17" s="11">
        <f t="shared" si="0"/>
        <v>3114300</v>
      </c>
      <c r="P17" s="41">
        <f t="shared" si="0"/>
        <v>102500</v>
      </c>
      <c r="Q17" s="45">
        <f>Q12+Q13+Q14+Q15+Q16</f>
        <v>3819962</v>
      </c>
      <c r="R17" s="11">
        <f>R12+R13+R14+R15+R16</f>
        <v>1019962</v>
      </c>
      <c r="S17" s="11">
        <f>S12+S13+S14+S15+S16</f>
        <v>2800000</v>
      </c>
      <c r="T17" s="11">
        <f>T12+T13+T14+T15+T16</f>
        <v>2000000</v>
      </c>
      <c r="U17" s="41">
        <f>U12+U13+U14+U15+U16</f>
        <v>589501162</v>
      </c>
      <c r="V17" s="22"/>
    </row>
    <row r="18" spans="1:35" s="4" customFormat="1" ht="11.2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ht="12.75" hidden="1"/>
    <row r="20" spans="3:35" s="5" customFormat="1" ht="45" customHeight="1">
      <c r="C20" s="2"/>
      <c r="D20" s="2"/>
      <c r="E20" s="2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s="5" customFormat="1" ht="12.7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5" customFormat="1" ht="12.7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s="5" customFormat="1" ht="12.7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ht="93" customHeight="1"/>
    <row r="47" ht="44.25" customHeight="1"/>
    <row r="60" ht="45.75" customHeight="1"/>
  </sheetData>
  <sheetProtection/>
  <mergeCells count="33">
    <mergeCell ref="R4:U4"/>
    <mergeCell ref="G20:V20"/>
    <mergeCell ref="J8:J11"/>
    <mergeCell ref="K8:K11"/>
    <mergeCell ref="L8:L11"/>
    <mergeCell ref="M8:M11"/>
    <mergeCell ref="O8:O11"/>
    <mergeCell ref="P8:P11"/>
    <mergeCell ref="Q5:U5"/>
    <mergeCell ref="Q8:Q11"/>
    <mergeCell ref="A5:A11"/>
    <mergeCell ref="B5:B11"/>
    <mergeCell ref="H7:H11"/>
    <mergeCell ref="I7:P7"/>
    <mergeCell ref="C6:H6"/>
    <mergeCell ref="I6:P6"/>
    <mergeCell ref="N8:N11"/>
    <mergeCell ref="C3:H3"/>
    <mergeCell ref="C5:H5"/>
    <mergeCell ref="I8:I11"/>
    <mergeCell ref="C8:C11"/>
    <mergeCell ref="D8:D11"/>
    <mergeCell ref="E8:E11"/>
    <mergeCell ref="F8:F11"/>
    <mergeCell ref="C7:G7"/>
    <mergeCell ref="I5:P5"/>
    <mergeCell ref="G8:G11"/>
    <mergeCell ref="S8:S11"/>
    <mergeCell ref="Q7:S7"/>
    <mergeCell ref="R8:R11"/>
    <mergeCell ref="U6:U11"/>
    <mergeCell ref="T7:T11"/>
    <mergeCell ref="Q6:T6"/>
  </mergeCells>
  <printOptions horizontalCentered="1"/>
  <pageMargins left="0.2362204724409449" right="0.15748031496062992" top="0.2755905511811024" bottom="0.1968503937007874" header="0.1968503937007874" footer="0.1968503937007874"/>
  <pageSetup horizontalDpi="600" verticalDpi="600" orientation="landscape" paperSize="9" scale="65" r:id="rId1"/>
  <colBreaks count="2" manualBreakCount="2">
    <brk id="8" max="16" man="1"/>
    <brk id="16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Лариса</cp:lastModifiedBy>
  <cp:lastPrinted>2016-03-30T13:06:47Z</cp:lastPrinted>
  <dcterms:created xsi:type="dcterms:W3CDTF">2014-01-17T10:52:16Z</dcterms:created>
  <dcterms:modified xsi:type="dcterms:W3CDTF">2016-03-31T11:47:39Z</dcterms:modified>
  <cp:category/>
  <cp:version/>
  <cp:contentType/>
  <cp:contentStatus/>
</cp:coreProperties>
</file>