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firstSheet="2" activeTab="2"/>
  </bookViews>
  <sheets>
    <sheet name="Додаток1  061207" sheetId="1" r:id="rId1"/>
    <sheet name="Додаток1  061207 (2)" sheetId="2" r:id="rId2"/>
    <sheet name="Додаток1" sheetId="3" r:id="rId3"/>
  </sheets>
  <definedNames>
    <definedName name="_xlnm.Print_Titles" localSheetId="2">'Додаток1'!$12:$13</definedName>
    <definedName name="_xlnm.Print_Titles" localSheetId="0">'Додаток1  061207'!$10:$11</definedName>
    <definedName name="_xlnm.Print_Titles" localSheetId="1">'Додаток1  061207 (2)'!$10:$11</definedName>
    <definedName name="_xlnm.Print_Area" localSheetId="2">'Додаток1'!$A$1:$F$24</definedName>
    <definedName name="_xlnm.Print_Area" localSheetId="0">'Додаток1  061207'!$A$1:$F$128</definedName>
    <definedName name="_xlnm.Print_Area" localSheetId="1">'Додаток1  061207 (2)'!$A$1:$F$128</definedName>
  </definedNames>
  <calcPr fullCalcOnLoad="1"/>
</workbook>
</file>

<file path=xl/sharedStrings.xml><?xml version="1.0" encoding="utf-8"?>
<sst xmlns="http://schemas.openxmlformats.org/spreadsheetml/2006/main" count="506" uniqueCount="144">
  <si>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</si>
  <si>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</si>
  <si>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</si>
  <si>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</si>
  <si>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</si>
  <si>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</si>
  <si>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</si>
  <si>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</si>
  <si>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</si>
  <si>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</si>
  <si>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</si>
  <si>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</si>
  <si>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</si>
  <si>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</si>
  <si>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</si>
  <si>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</si>
  <si>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</si>
  <si>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</si>
  <si>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</si>
  <si>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</si>
  <si>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</si>
  <si>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</si>
  <si>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</si>
  <si>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</si>
  <si>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</si>
  <si>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</si>
  <si>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</si>
  <si>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</si>
  <si>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</si>
  <si>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</si>
  <si>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</si>
  <si>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</si>
  <si>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</si>
  <si>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</si>
  <si>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</si>
  <si>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</si>
  <si>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</si>
  <si>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</si>
  <si>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</si>
  <si>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</si>
  <si>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</si>
  <si>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</si>
  <si>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</si>
  <si>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</si>
  <si>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</si>
  <si>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</si>
  <si>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</si>
  <si>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</si>
  <si>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</si>
  <si>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</si>
  <si>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</si>
  <si>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</si>
  <si>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</si>
  <si>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</si>
  <si>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</si>
  <si>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</si>
  <si>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</si>
  <si>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</si>
  <si>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</si>
  <si>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</si>
  <si>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</si>
  <si>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</si>
  <si>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</si>
  <si>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</si>
  <si>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</si>
  <si>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</si>
  <si>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</si>
  <si>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</si>
  <si>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</si>
  <si>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</si>
  <si>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</si>
  <si>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</si>
  <si>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</si>
  <si>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</si>
  <si>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</si>
  <si>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</si>
  <si>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</si>
  <si>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</si>
  <si>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</si>
  <si>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</si>
  <si>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</si>
  <si>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</si>
  <si>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</si>
  <si>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</si>
  <si>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</si>
  <si>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</si>
  <si>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</si>
  <si>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</si>
  <si>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</si>
  <si>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</si>
  <si>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</si>
  <si>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</si>
  <si>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</si>
  <si>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</si>
  <si>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</si>
  <si>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</si>
  <si>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</si>
  <si>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</si>
  <si>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</si>
  <si>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</si>
  <si>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</si>
  <si>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</si>
  <si>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</si>
  <si>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</si>
  <si>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</si>
  <si>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</si>
  <si>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</si>
  <si>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</si>
  <si>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</si>
  <si>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</si>
  <si>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</si>
  <si>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</si>
  <si>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</si>
  <si>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</si>
  <si>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</si>
  <si>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</si>
  <si>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</si>
  <si>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</si>
  <si>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</si>
  <si>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</si>
  <si>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</si>
  <si>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</si>
  <si>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</si>
  <si>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</si>
  <si>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>в тому числі доходи міського бюджету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</si>
  <si>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</t>
  </si>
  <si>
    <t>+ збільшено</t>
  </si>
  <si>
    <t>- зменшено</t>
  </si>
  <si>
    <t>Додаткова дотація  з державного бюджету на вирівнювання фінансової забезпеченості місцевих бюджетів</t>
  </si>
  <si>
    <t>Доходи  міського бюджету на 2009 рік</t>
  </si>
  <si>
    <t>+7795,000</t>
  </si>
  <si>
    <t>-3492,800</t>
  </si>
  <si>
    <t>+309,100</t>
  </si>
  <si>
    <t>-78,300</t>
  </si>
  <si>
    <t>-359,300</t>
  </si>
  <si>
    <t>-3852,100</t>
  </si>
  <si>
    <t>+4533,000</t>
  </si>
  <si>
    <t>-675,400</t>
  </si>
  <si>
    <t>+3857,600</t>
  </si>
  <si>
    <t>+16299,000</t>
  </si>
  <si>
    <t>+20832,000</t>
  </si>
  <si>
    <t>+20156,600</t>
  </si>
  <si>
    <t>Субвенція з інших бюджетів на виконання інвестиційних проектів</t>
  </si>
  <si>
    <t>від  24  листопада 2009 року  № 2879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</si>
</sst>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00000"/>
    <numFmt numFmtId="174" formatCode="#,##0\ &quot;к.&quot;;\-#,##0\ &quot;к.&quot;"/>
    <numFmt numFmtId="175" formatCode="#,##0\ &quot;к.&quot;;[Red]\-#,##0\ &quot;к.&quot;"/>
    <numFmt numFmtId="176" formatCode="#,##0.00\ &quot;к.&quot;;\-#,##0.00\ &quot;к.&quot;"/>
    <numFmt numFmtId="177" formatCode="#,##0.00\ &quot;к.&quot;;[Red]\-#,##0.00\ &quot;к.&quot;"/>
    <numFmt numFmtId="178" formatCode="_-* #,##0\ &quot;к.&quot;_-;\-* #,##0\ &quot;к.&quot;_-;_-* &quot;-&quot;\ &quot;к.&quot;_-;_-@_-"/>
    <numFmt numFmtId="179" formatCode="_-* #,##0\ _к_._-;\-* #,##0\ _к_._-;_-* &quot;-&quot;\ _к_._-;_-@_-"/>
    <numFmt numFmtId="180" formatCode="_-* #,##0.00\ &quot;к.&quot;_-;\-* #,##0.00\ &quot;к.&quot;_-;_-* &quot;-&quot;??\ &quot;к.&quot;_-;_-@_-"/>
    <numFmt numFmtId="181" formatCode="_-* #,##0.00\ _к_._-;\-* #,##0.00\ _к_._-;_-* &quot;-&quot;??\ _к_._-;_-@_-"/>
    <numFmt numFmtId="182" formatCode="#,##0.0"/>
    <numFmt numFmtId="183" formatCode="0.000"/>
    <numFmt numFmtId="184" formatCode="[$-FC19]d\ mmmm\ yyyy\ &quot;г.&quot;"/>
  </numFmts>
  <fonts count="17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sz val="10"/>
      <name val="Helv"/>
      <family val="0"/>
    </font>
    <font>
      <b/>
      <sz val="11"/>
      <name val="Times New Roman Cyr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1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1" xfId="18" applyFont="1" applyBorder="1" applyAlignment="1">
      <alignment horizontal="center" vertical="center" wrapText="1"/>
      <protection/>
    </xf>
    <xf numFmtId="0" fontId="2" fillId="0" borderId="1" xfId="18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8" fillId="0" borderId="2" xfId="18" applyFont="1" applyBorder="1" applyAlignment="1">
      <alignment horizontal="center" vertical="center" wrapText="1"/>
      <protection/>
    </xf>
    <xf numFmtId="0" fontId="7" fillId="2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/>
    </xf>
    <xf numFmtId="183" fontId="8" fillId="0" borderId="3" xfId="0" applyNumberFormat="1" applyFont="1" applyBorder="1" applyAlignment="1">
      <alignment horizontal="center" vertical="center" wrapText="1"/>
    </xf>
    <xf numFmtId="183" fontId="8" fillId="0" borderId="5" xfId="0" applyNumberFormat="1" applyFont="1" applyBorder="1" applyAlignment="1">
      <alignment horizontal="center" vertical="center" wrapText="1"/>
    </xf>
    <xf numFmtId="183" fontId="2" fillId="0" borderId="3" xfId="0" applyNumberFormat="1" applyFont="1" applyBorder="1" applyAlignment="1">
      <alignment horizontal="center" vertical="center" wrapText="1"/>
    </xf>
    <xf numFmtId="183" fontId="2" fillId="0" borderId="5" xfId="0" applyNumberFormat="1" applyFont="1" applyBorder="1" applyAlignment="1">
      <alignment horizontal="center" vertical="center" wrapText="1"/>
    </xf>
    <xf numFmtId="183" fontId="8" fillId="0" borderId="3" xfId="18" applyNumberFormat="1" applyFont="1" applyBorder="1" applyAlignment="1">
      <alignment horizontal="center" vertical="center" wrapText="1"/>
      <protection/>
    </xf>
    <xf numFmtId="183" fontId="2" fillId="0" borderId="3" xfId="18" applyNumberFormat="1" applyFont="1" applyBorder="1" applyAlignment="1">
      <alignment horizontal="center" vertical="center" wrapText="1"/>
      <protection/>
    </xf>
    <xf numFmtId="183" fontId="2" fillId="0" borderId="6" xfId="0" applyNumberFormat="1" applyFont="1" applyBorder="1" applyAlignment="1">
      <alignment horizontal="center" vertical="center" wrapText="1"/>
    </xf>
    <xf numFmtId="183" fontId="8" fillId="0" borderId="6" xfId="0" applyNumberFormat="1" applyFont="1" applyBorder="1" applyAlignment="1">
      <alignment horizontal="center" vertical="center" wrapText="1"/>
    </xf>
    <xf numFmtId="183" fontId="8" fillId="0" borderId="7" xfId="0" applyNumberFormat="1" applyFont="1" applyBorder="1" applyAlignment="1">
      <alignment horizontal="center" vertical="center" wrapText="1"/>
    </xf>
    <xf numFmtId="183" fontId="8" fillId="0" borderId="8" xfId="0" applyNumberFormat="1" applyFont="1" applyBorder="1" applyAlignment="1">
      <alignment horizontal="center" vertical="center" wrapText="1"/>
    </xf>
    <xf numFmtId="183" fontId="8" fillId="0" borderId="9" xfId="0" applyNumberFormat="1" applyFont="1" applyBorder="1" applyAlignment="1">
      <alignment horizontal="center" vertical="center" wrapText="1"/>
    </xf>
    <xf numFmtId="183" fontId="2" fillId="0" borderId="7" xfId="0" applyNumberFormat="1" applyFont="1" applyBorder="1" applyAlignment="1">
      <alignment horizontal="center" vertical="center" wrapText="1"/>
    </xf>
    <xf numFmtId="183" fontId="2" fillId="0" borderId="8" xfId="0" applyNumberFormat="1" applyFont="1" applyBorder="1" applyAlignment="1">
      <alignment horizontal="center" vertical="center"/>
    </xf>
    <xf numFmtId="183" fontId="7" fillId="0" borderId="8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83" fontId="8" fillId="3" borderId="8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18" applyFont="1" applyBorder="1" applyAlignment="1">
      <alignment horizontal="left" vertical="center" wrapText="1"/>
      <protection/>
    </xf>
    <xf numFmtId="0" fontId="2" fillId="0" borderId="3" xfId="18" applyFont="1" applyBorder="1" applyAlignment="1">
      <alignment horizontal="left" vertical="center" wrapText="1"/>
      <protection/>
    </xf>
    <xf numFmtId="0" fontId="8" fillId="0" borderId="6" xfId="18" applyFont="1" applyBorder="1" applyAlignment="1">
      <alignment horizontal="left" vertical="center" wrapText="1"/>
      <protection/>
    </xf>
    <xf numFmtId="0" fontId="8" fillId="3" borderId="8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83" fontId="2" fillId="0" borderId="3" xfId="0" applyNumberFormat="1" applyFont="1" applyFill="1" applyBorder="1" applyAlignment="1">
      <alignment horizontal="center" vertical="center" wrapText="1"/>
    </xf>
    <xf numFmtId="183" fontId="8" fillId="0" borderId="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183" fontId="2" fillId="0" borderId="11" xfId="0" applyNumberFormat="1" applyFont="1" applyBorder="1" applyAlignment="1">
      <alignment horizontal="center" vertical="center" wrapText="1"/>
    </xf>
    <xf numFmtId="183" fontId="2" fillId="0" borderId="12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3" fillId="0" borderId="0" xfId="0" applyFont="1" applyBorder="1" applyAlignment="1">
      <alignment vertical="center" wrapText="1"/>
    </xf>
    <xf numFmtId="0" fontId="13" fillId="0" borderId="0" xfId="0" applyNumberFormat="1" applyFont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1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3" xfId="18" applyFont="1" applyBorder="1" applyAlignment="1">
      <alignment horizontal="justify" vertical="center" wrapText="1"/>
      <protection/>
    </xf>
    <xf numFmtId="0" fontId="2" fillId="0" borderId="14" xfId="0" applyFont="1" applyBorder="1" applyAlignment="1">
      <alignment horizontal="justify" vertical="center" wrapText="1"/>
    </xf>
    <xf numFmtId="0" fontId="12" fillId="0" borderId="3" xfId="17" applyFont="1" applyFill="1" applyBorder="1" applyAlignment="1">
      <alignment horizontal="justify" vertical="center" wrapText="1"/>
      <protection/>
    </xf>
    <xf numFmtId="0" fontId="12" fillId="0" borderId="6" xfId="17" applyFont="1" applyFill="1" applyBorder="1" applyAlignment="1">
      <alignment horizontal="justify" vertical="center" wrapText="1"/>
      <protection/>
    </xf>
    <xf numFmtId="183" fontId="8" fillId="0" borderId="8" xfId="0" applyNumberFormat="1" applyFont="1" applyBorder="1" applyAlignment="1">
      <alignment horizontal="center" vertical="center" wrapText="1"/>
    </xf>
    <xf numFmtId="183" fontId="14" fillId="0" borderId="3" xfId="0" applyNumberFormat="1" applyFont="1" applyBorder="1" applyAlignment="1">
      <alignment horizontal="center" vertical="center" wrapText="1"/>
    </xf>
    <xf numFmtId="0" fontId="8" fillId="0" borderId="1" xfId="18" applyFont="1" applyBorder="1" applyAlignment="1">
      <alignment horizontal="center" vertical="center" wrapText="1"/>
      <protection/>
    </xf>
    <xf numFmtId="0" fontId="8" fillId="0" borderId="3" xfId="18" applyFont="1" applyBorder="1" applyAlignment="1">
      <alignment horizontal="left" vertical="center" wrapText="1"/>
      <protection/>
    </xf>
    <xf numFmtId="0" fontId="2" fillId="0" borderId="16" xfId="0" applyFont="1" applyBorder="1" applyAlignment="1">
      <alignment horizontal="center" vertical="center" wrapText="1"/>
    </xf>
    <xf numFmtId="183" fontId="2" fillId="0" borderId="17" xfId="0" applyNumberFormat="1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justify" vertical="center" wrapText="1"/>
    </xf>
    <xf numFmtId="0" fontId="13" fillId="3" borderId="17" xfId="0" applyFont="1" applyFill="1" applyBorder="1" applyAlignment="1">
      <alignment horizontal="justify" vertical="center" wrapText="1"/>
    </xf>
    <xf numFmtId="183" fontId="7" fillId="2" borderId="0" xfId="0" applyNumberFormat="1" applyFont="1" applyFill="1" applyBorder="1" applyAlignment="1">
      <alignment wrapText="1"/>
    </xf>
    <xf numFmtId="183" fontId="2" fillId="0" borderId="9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183" fontId="8" fillId="0" borderId="11" xfId="0" applyNumberFormat="1" applyFont="1" applyBorder="1" applyAlignment="1">
      <alignment horizontal="center" vertical="center" wrapText="1"/>
    </xf>
    <xf numFmtId="183" fontId="8" fillId="0" borderId="12" xfId="0" applyNumberFormat="1" applyFont="1" applyBorder="1" applyAlignment="1">
      <alignment horizontal="center" vertical="center" wrapText="1"/>
    </xf>
    <xf numFmtId="183" fontId="8" fillId="0" borderId="11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83" fontId="2" fillId="0" borderId="19" xfId="0" applyNumberFormat="1" applyFont="1" applyBorder="1" applyAlignment="1">
      <alignment horizontal="center" vertical="center" wrapText="1"/>
    </xf>
    <xf numFmtId="183" fontId="2" fillId="0" borderId="20" xfId="0" applyNumberFormat="1" applyFont="1" applyBorder="1" applyAlignment="1">
      <alignment horizontal="center" vertical="center" wrapText="1"/>
    </xf>
    <xf numFmtId="183" fontId="2" fillId="0" borderId="19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183" fontId="8" fillId="0" borderId="14" xfId="0" applyNumberFormat="1" applyFont="1" applyBorder="1" applyAlignment="1">
      <alignment horizontal="center" vertical="center" wrapText="1"/>
    </xf>
    <xf numFmtId="183" fontId="8" fillId="0" borderId="15" xfId="0" applyNumberFormat="1" applyFont="1" applyBorder="1" applyAlignment="1">
      <alignment horizontal="center" vertical="center" wrapText="1"/>
    </xf>
    <xf numFmtId="183" fontId="7" fillId="0" borderId="0" xfId="0" applyNumberFormat="1" applyFont="1" applyBorder="1" applyAlignment="1">
      <alignment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83" fontId="8" fillId="0" borderId="22" xfId="0" applyNumberFormat="1" applyFont="1" applyBorder="1" applyAlignment="1">
      <alignment horizontal="center" vertical="center" wrapText="1"/>
    </xf>
    <xf numFmtId="183" fontId="8" fillId="0" borderId="2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2" fillId="0" borderId="3" xfId="17" applyFont="1" applyFill="1" applyBorder="1" applyAlignment="1">
      <alignment horizontal="justify" vertical="center" wrapText="1"/>
      <protection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183" fontId="2" fillId="0" borderId="14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9" fontId="16" fillId="0" borderId="0" xfId="0" applyNumberFormat="1" applyFont="1" applyAlignment="1">
      <alignment horizontal="center"/>
    </xf>
  </cellXfs>
  <cellStyles count="8">
    <cellStyle name="Normal" xfId="0"/>
    <cellStyle name="Currency" xfId="15"/>
    <cellStyle name="Currency [0]" xfId="16"/>
    <cellStyle name="Обычный_Dod5kochtor" xfId="17"/>
    <cellStyle name="Обычный_Додатки (2002)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18" t="s">
        <v>101</v>
      </c>
      <c r="D2" s="118"/>
      <c r="E2" s="118"/>
      <c r="F2" s="118"/>
    </row>
    <row r="3" spans="3:6" ht="18.75">
      <c r="C3" s="118" t="s">
        <v>113</v>
      </c>
      <c r="D3" s="118"/>
      <c r="E3" s="118"/>
      <c r="F3" s="118"/>
    </row>
    <row r="4" spans="4:6" ht="18.75">
      <c r="D4" s="129"/>
      <c r="E4" s="129"/>
      <c r="F4" s="129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30" t="s">
        <v>112</v>
      </c>
      <c r="B7" s="130"/>
      <c r="C7" s="130"/>
      <c r="D7" s="130"/>
      <c r="E7" s="130"/>
      <c r="F7" s="130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21" t="s">
        <v>0</v>
      </c>
      <c r="B10" s="123" t="s">
        <v>1</v>
      </c>
      <c r="C10" s="123" t="s">
        <v>2</v>
      </c>
      <c r="D10" s="123" t="s">
        <v>3</v>
      </c>
      <c r="E10" s="123"/>
      <c r="F10" s="119" t="s">
        <v>4</v>
      </c>
      <c r="G10" s="6"/>
      <c r="H10" s="6"/>
      <c r="I10" s="6"/>
      <c r="J10" s="6"/>
    </row>
    <row r="11" spans="1:13" ht="55.5" customHeight="1">
      <c r="A11" s="122"/>
      <c r="B11" s="124"/>
      <c r="C11" s="124"/>
      <c r="D11" s="17" t="s">
        <v>4</v>
      </c>
      <c r="E11" s="17" t="s">
        <v>5</v>
      </c>
      <c r="F11" s="120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31"/>
      <c r="B129" s="131"/>
      <c r="C129" s="131"/>
      <c r="D129" s="131"/>
      <c r="E129" s="131"/>
      <c r="F129" s="131"/>
      <c r="G129" s="8"/>
      <c r="H129" s="54"/>
      <c r="I129" s="8"/>
      <c r="J129" s="8"/>
      <c r="K129" s="8"/>
      <c r="L129" s="8"/>
      <c r="M129" s="8"/>
    </row>
    <row r="130" spans="1:8" ht="37.5" customHeight="1">
      <c r="A130" s="127"/>
      <c r="B130" s="128"/>
      <c r="C130" s="128"/>
      <c r="D130" s="8"/>
      <c r="E130" s="125"/>
      <c r="F130" s="126"/>
      <c r="H130" s="6"/>
    </row>
    <row r="131" spans="1:8" ht="12.75" customHeight="1">
      <c r="A131" s="128"/>
      <c r="B131" s="128"/>
      <c r="C131" s="128"/>
      <c r="D131" s="8"/>
      <c r="E131" s="126"/>
      <c r="F131" s="126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mergeCells count="12">
    <mergeCell ref="E130:F131"/>
    <mergeCell ref="A130:C131"/>
    <mergeCell ref="D4:F4"/>
    <mergeCell ref="A7:F7"/>
    <mergeCell ref="D10:E10"/>
    <mergeCell ref="A129:F129"/>
    <mergeCell ref="C2:F2"/>
    <mergeCell ref="F10:F11"/>
    <mergeCell ref="A10:A11"/>
    <mergeCell ref="B10:B11"/>
    <mergeCell ref="C10:C11"/>
    <mergeCell ref="C3:F3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workbookViewId="0" topLeftCell="A1">
      <selection activeCell="C13" sqref="C1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11.87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18" t="s">
        <v>101</v>
      </c>
      <c r="D2" s="118"/>
      <c r="E2" s="118"/>
      <c r="F2" s="118"/>
    </row>
    <row r="3" spans="3:6" ht="18.75">
      <c r="C3" s="118" t="s">
        <v>113</v>
      </c>
      <c r="D3" s="118"/>
      <c r="E3" s="118"/>
      <c r="F3" s="118"/>
    </row>
    <row r="4" spans="4:6" ht="18.75">
      <c r="D4" s="129"/>
      <c r="E4" s="129"/>
      <c r="F4" s="129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30" t="s">
        <v>112</v>
      </c>
      <c r="B7" s="130"/>
      <c r="C7" s="130"/>
      <c r="D7" s="130"/>
      <c r="E7" s="130"/>
      <c r="F7" s="130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21" t="s">
        <v>0</v>
      </c>
      <c r="B10" s="123" t="s">
        <v>1</v>
      </c>
      <c r="C10" s="123" t="s">
        <v>2</v>
      </c>
      <c r="D10" s="123" t="s">
        <v>3</v>
      </c>
      <c r="E10" s="123"/>
      <c r="F10" s="119" t="s">
        <v>4</v>
      </c>
      <c r="G10" s="6"/>
      <c r="H10" s="6"/>
      <c r="I10" s="6"/>
      <c r="J10" s="6"/>
    </row>
    <row r="11" spans="1:13" ht="55.5" customHeight="1">
      <c r="A11" s="122"/>
      <c r="B11" s="124"/>
      <c r="C11" s="124"/>
      <c r="D11" s="17" t="s">
        <v>4</v>
      </c>
      <c r="E11" s="17" t="s">
        <v>5</v>
      </c>
      <c r="F11" s="120"/>
      <c r="G11" s="7"/>
      <c r="H11" s="7"/>
      <c r="I11" s="7"/>
      <c r="J11" s="7"/>
      <c r="K11" s="8"/>
      <c r="L11" s="8"/>
      <c r="M11" s="8"/>
    </row>
    <row r="12" spans="1:13" ht="21" customHeight="1">
      <c r="A12" s="93">
        <v>10000000</v>
      </c>
      <c r="B12" s="94" t="s">
        <v>6</v>
      </c>
      <c r="C12" s="95">
        <f>C13+C30+C38+C58</f>
        <v>223914.80000000002</v>
      </c>
      <c r="D12" s="95">
        <f>D13+D30+D38+D58+D26</f>
        <v>5713</v>
      </c>
      <c r="E12" s="95"/>
      <c r="F12" s="96">
        <f aca="true" t="shared" si="0" ref="F12:F40">C12+D12</f>
        <v>229627.80000000002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188242.5</v>
      </c>
      <c r="D13" s="19"/>
      <c r="E13" s="19"/>
      <c r="F13" s="20">
        <f t="shared" si="0"/>
        <v>188242.5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t="shared" si="0"/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0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0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0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0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0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180</v>
      </c>
      <c r="D24" s="19"/>
      <c r="E24" s="19"/>
      <c r="F24" s="20">
        <f t="shared" si="0"/>
        <v>180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180</v>
      </c>
      <c r="D25" s="21"/>
      <c r="E25" s="21"/>
      <c r="F25" s="22">
        <f t="shared" si="0"/>
        <v>180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0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0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0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0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14879.6</v>
      </c>
      <c r="D30" s="19"/>
      <c r="E30" s="19"/>
      <c r="F30" s="20">
        <f t="shared" si="0"/>
        <v>14879.6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350</v>
      </c>
      <c r="D31" s="19"/>
      <c r="E31" s="19"/>
      <c r="F31" s="20">
        <f t="shared" si="0"/>
        <v>350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350</v>
      </c>
      <c r="D32" s="21"/>
      <c r="E32" s="21"/>
      <c r="F32" s="22">
        <f t="shared" si="0"/>
        <v>350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0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5444.5</v>
      </c>
      <c r="D34" s="21"/>
      <c r="E34" s="21"/>
      <c r="F34" s="22">
        <f t="shared" si="0"/>
        <v>5444.5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7955.9</v>
      </c>
      <c r="D35" s="21"/>
      <c r="E35" s="21"/>
      <c r="F35" s="22">
        <f t="shared" si="0"/>
        <v>7955.9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121.5</v>
      </c>
      <c r="D36" s="21"/>
      <c r="E36" s="21"/>
      <c r="F36" s="22">
        <f t="shared" si="0"/>
        <v>121.5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1007.7</v>
      </c>
      <c r="D37" s="21"/>
      <c r="E37" s="21"/>
      <c r="F37" s="22">
        <f t="shared" si="0"/>
        <v>1007.7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0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0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0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 thickBot="1">
      <c r="A42" s="88">
        <v>14060300</v>
      </c>
      <c r="B42" s="89" t="s">
        <v>31</v>
      </c>
      <c r="C42" s="92">
        <v>180</v>
      </c>
      <c r="D42" s="90"/>
      <c r="E42" s="90"/>
      <c r="F42" s="91">
        <f aca="true" t="shared" si="1" ref="F42:F54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83">
        <v>14070000</v>
      </c>
      <c r="B43" s="84" t="s">
        <v>32</v>
      </c>
      <c r="C43" s="87">
        <f>C44+C45+C46+C47+C48+C49+C50+C51+C52+C53+C54+C56+C57+C55</f>
        <v>5967.7</v>
      </c>
      <c r="D43" s="87">
        <f>D44+D45+D46+D47+D48+D49+D50+D51+D52+D53+D54+D56+D57+D55</f>
        <v>150</v>
      </c>
      <c r="E43" s="85"/>
      <c r="F43" s="86">
        <f t="shared" si="1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1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1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1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1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1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1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1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1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1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1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1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aca="true" t="shared" si="2" ref="F56:F83">C56+D56</f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4147.4</v>
      </c>
      <c r="D73" s="19">
        <f>SUM(D91+D88)</f>
        <v>17577.031</v>
      </c>
      <c r="E73" s="19"/>
      <c r="F73" s="20">
        <f t="shared" si="2"/>
        <v>21724.430999999997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t="shared" si="2"/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3771.7</v>
      </c>
      <c r="D77" s="19"/>
      <c r="E77" s="19"/>
      <c r="F77" s="20">
        <f t="shared" si="2"/>
        <v>3771.7</v>
      </c>
      <c r="G77" s="9"/>
      <c r="H77" s="9"/>
      <c r="I77" s="9"/>
      <c r="J77" s="9"/>
      <c r="K77" s="8"/>
      <c r="L77" s="8"/>
      <c r="M77" s="8"/>
    </row>
    <row r="78" spans="1:13" ht="23.25" customHeight="1" thickBot="1">
      <c r="A78" s="88">
        <v>22020000</v>
      </c>
      <c r="B78" s="89" t="s">
        <v>65</v>
      </c>
      <c r="C78" s="90">
        <v>20</v>
      </c>
      <c r="D78" s="90"/>
      <c r="E78" s="90"/>
      <c r="F78" s="91">
        <f t="shared" si="2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83">
        <v>22080000</v>
      </c>
      <c r="B79" s="84" t="s">
        <v>66</v>
      </c>
      <c r="C79" s="85">
        <f>C80</f>
        <v>2200</v>
      </c>
      <c r="D79" s="85"/>
      <c r="E79" s="85"/>
      <c r="F79" s="86">
        <f t="shared" si="2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2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1551.7</v>
      </c>
      <c r="D81" s="19"/>
      <c r="E81" s="19"/>
      <c r="F81" s="20">
        <f t="shared" si="2"/>
        <v>1551.7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1431.7</v>
      </c>
      <c r="D82" s="21"/>
      <c r="E82" s="21"/>
      <c r="F82" s="22">
        <f t="shared" si="2"/>
        <v>1431.7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120</v>
      </c>
      <c r="D83" s="21"/>
      <c r="E83" s="21"/>
      <c r="F83" s="22">
        <f t="shared" si="2"/>
        <v>120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 aca="true" t="shared" si="3" ref="F90:F108"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t="shared" si="3"/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3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3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3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3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3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3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3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3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3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3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3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3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3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3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3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3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3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228062.2</v>
      </c>
      <c r="D110" s="28">
        <f>D73+D12+D100+D105</f>
        <v>69099.231</v>
      </c>
      <c r="E110" s="28">
        <f>E100</f>
        <v>45199.2</v>
      </c>
      <c r="F110" s="29">
        <f aca="true" t="shared" si="4" ref="F110:F128">C110+D110</f>
        <v>297161.431</v>
      </c>
      <c r="G110" s="9"/>
      <c r="H110" s="81">
        <f>C110+C114</f>
        <v>296749.80000000005</v>
      </c>
      <c r="I110" s="14">
        <f>1762.1/H110</f>
        <v>0.0059379989472612945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160675.1</v>
      </c>
      <c r="D111" s="28">
        <f>D112</f>
        <v>15970</v>
      </c>
      <c r="E111" s="28">
        <f>E112</f>
        <v>14970</v>
      </c>
      <c r="F111" s="29">
        <f t="shared" si="4"/>
        <v>176645.1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160675.1</v>
      </c>
      <c r="D112" s="28">
        <f>D116</f>
        <v>15970</v>
      </c>
      <c r="E112" s="28">
        <f>E116</f>
        <v>14970</v>
      </c>
      <c r="F112" s="29">
        <f t="shared" si="4"/>
        <v>176645.1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4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4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4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91987.5</v>
      </c>
      <c r="D116" s="28">
        <f>D122+D124+D126+D125+D123+D120+D119+D118+D117</f>
        <v>15970</v>
      </c>
      <c r="E116" s="28">
        <f>E122+E124+E126+E125+E123+E120+E119+E118+E117</f>
        <v>14970</v>
      </c>
      <c r="F116" s="29">
        <f t="shared" si="4"/>
        <v>107957.5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49569</v>
      </c>
      <c r="D117" s="66"/>
      <c r="E117" s="66"/>
      <c r="F117" s="67">
        <f t="shared" si="4"/>
        <v>49569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125</v>
      </c>
      <c r="C118" s="21">
        <v>26234.3</v>
      </c>
      <c r="D118" s="74">
        <v>0</v>
      </c>
      <c r="E118" s="21"/>
      <c r="F118" s="67">
        <f t="shared" si="4"/>
        <v>26234.3</v>
      </c>
      <c r="G118" s="97">
        <f>C118+C119+C117+C120+C123+C125</f>
        <v>106457.5</v>
      </c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4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4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 hidden="1">
      <c r="A121" s="34">
        <v>41032300</v>
      </c>
      <c r="B121" s="72" t="s">
        <v>108</v>
      </c>
      <c r="C121" s="25"/>
      <c r="D121" s="25"/>
      <c r="E121" s="25"/>
      <c r="F121" s="30">
        <f t="shared" si="4"/>
        <v>0</v>
      </c>
      <c r="G121" s="9"/>
      <c r="H121" s="9"/>
      <c r="I121" s="9"/>
      <c r="J121" s="9"/>
      <c r="K121" s="8"/>
      <c r="L121" s="8"/>
      <c r="M121" s="8"/>
    </row>
    <row r="122" spans="1:13" ht="111" customHeight="1" hidden="1">
      <c r="A122" s="15">
        <v>41034300</v>
      </c>
      <c r="B122" s="71" t="s">
        <v>109</v>
      </c>
      <c r="C122" s="21"/>
      <c r="D122" s="21"/>
      <c r="E122" s="21"/>
      <c r="F122" s="30">
        <f t="shared" si="4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4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4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4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4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388737.30000000005</v>
      </c>
      <c r="D127" s="37">
        <f>D111+D110</f>
        <v>85069.231</v>
      </c>
      <c r="E127" s="37">
        <f>E111+E110</f>
        <v>60169.2</v>
      </c>
      <c r="F127" s="29">
        <f t="shared" si="4"/>
        <v>473806.5310000001</v>
      </c>
      <c r="G127" s="14"/>
      <c r="H127" s="14"/>
      <c r="I127" s="14"/>
      <c r="J127" s="14"/>
      <c r="K127" s="8"/>
      <c r="L127" s="8"/>
      <c r="M127" s="8"/>
    </row>
    <row r="128" spans="1:13" ht="39.75" customHeight="1" hidden="1" thickBot="1">
      <c r="A128" s="18"/>
      <c r="B128" s="45" t="s">
        <v>124</v>
      </c>
      <c r="C128" s="31">
        <f>C127-1762.1</f>
        <v>386975.20000000007</v>
      </c>
      <c r="D128" s="32"/>
      <c r="E128" s="32"/>
      <c r="F128" s="82">
        <f t="shared" si="4"/>
        <v>386975.20000000007</v>
      </c>
      <c r="G128" s="8"/>
      <c r="H128" s="8"/>
      <c r="I128" s="8"/>
      <c r="J128" s="8"/>
      <c r="K128" s="8"/>
      <c r="L128" s="8"/>
      <c r="M128" s="8"/>
    </row>
    <row r="129" spans="1:13" ht="20.25">
      <c r="A129" s="131"/>
      <c r="B129" s="131"/>
      <c r="C129" s="131"/>
      <c r="D129" s="131"/>
      <c r="E129" s="131"/>
      <c r="F129" s="131"/>
      <c r="G129" s="8"/>
      <c r="H129" s="54"/>
      <c r="I129" s="8"/>
      <c r="J129" s="8"/>
      <c r="K129" s="8"/>
      <c r="L129" s="8"/>
      <c r="M129" s="8"/>
    </row>
    <row r="130" spans="1:8" ht="37.5" customHeight="1">
      <c r="A130" s="127"/>
      <c r="B130" s="128"/>
      <c r="C130" s="128"/>
      <c r="D130" s="8"/>
      <c r="E130" s="125"/>
      <c r="F130" s="126"/>
      <c r="H130" s="6"/>
    </row>
    <row r="131" spans="1:8" ht="12.75" customHeight="1">
      <c r="A131" s="128"/>
      <c r="B131" s="128"/>
      <c r="C131" s="128"/>
      <c r="D131" s="8"/>
      <c r="E131" s="126"/>
      <c r="F131" s="126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mergeCells count="12">
    <mergeCell ref="C2:F2"/>
    <mergeCell ref="F10:F11"/>
    <mergeCell ref="A10:A11"/>
    <mergeCell ref="B10:B11"/>
    <mergeCell ref="C10:C11"/>
    <mergeCell ref="C3:F3"/>
    <mergeCell ref="E130:F131"/>
    <mergeCell ref="A130:C131"/>
    <mergeCell ref="D4:F4"/>
    <mergeCell ref="A7:F7"/>
    <mergeCell ref="D10:E10"/>
    <mergeCell ref="A129:F129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"/>
  <sheetViews>
    <sheetView showZeros="0" tabSelected="1" view="pageBreakPreview" zoomScale="65" zoomScaleSheetLayoutView="65" workbookViewId="0" topLeftCell="A1">
      <selection activeCell="A103" sqref="A103:IV10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11.87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18" t="s">
        <v>101</v>
      </c>
      <c r="D2" s="118"/>
      <c r="E2" s="118"/>
      <c r="F2" s="118"/>
    </row>
    <row r="3" spans="3:6" ht="18.75">
      <c r="C3" s="118" t="s">
        <v>143</v>
      </c>
      <c r="D3" s="118"/>
      <c r="E3" s="118"/>
      <c r="F3" s="118"/>
    </row>
    <row r="4" spans="4:6" ht="18.75">
      <c r="D4" s="129"/>
      <c r="E4" s="129"/>
      <c r="F4" s="129"/>
    </row>
    <row r="5" spans="4:6" ht="18">
      <c r="D5" s="1"/>
      <c r="E5" s="1"/>
      <c r="F5" s="1"/>
    </row>
    <row r="6" spans="4:6" ht="25.5" customHeight="1">
      <c r="D6" s="2"/>
      <c r="E6" s="2"/>
      <c r="F6" s="2"/>
    </row>
    <row r="7" spans="1:6" ht="52.5" customHeight="1">
      <c r="A7" s="130" t="s">
        <v>129</v>
      </c>
      <c r="B7" s="130"/>
      <c r="C7" s="130"/>
      <c r="D7" s="130"/>
      <c r="E7" s="130"/>
      <c r="F7" s="130"/>
    </row>
    <row r="8" spans="1:256" ht="30" customHeight="1">
      <c r="A8" s="132"/>
      <c r="B8" s="132"/>
      <c r="C8" s="132"/>
      <c r="D8" s="132"/>
      <c r="E8" s="132" t="s">
        <v>126</v>
      </c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 t="s">
        <v>126</v>
      </c>
      <c r="BF8" s="132"/>
      <c r="BG8" s="132" t="s">
        <v>126</v>
      </c>
      <c r="BH8" s="132"/>
      <c r="BI8" s="132" t="s">
        <v>126</v>
      </c>
      <c r="BJ8" s="132"/>
      <c r="BK8" s="132" t="s">
        <v>126</v>
      </c>
      <c r="BL8" s="132"/>
      <c r="BM8" s="132" t="s">
        <v>126</v>
      </c>
      <c r="BN8" s="132"/>
      <c r="BO8" s="132" t="s">
        <v>126</v>
      </c>
      <c r="BP8" s="132"/>
      <c r="BQ8" s="132" t="s">
        <v>126</v>
      </c>
      <c r="BR8" s="132"/>
      <c r="BS8" s="132" t="s">
        <v>126</v>
      </c>
      <c r="BT8" s="132"/>
      <c r="BU8" s="132" t="s">
        <v>126</v>
      </c>
      <c r="BV8" s="132"/>
      <c r="BW8" s="132" t="s">
        <v>126</v>
      </c>
      <c r="BX8" s="132"/>
      <c r="BY8" s="132" t="s">
        <v>126</v>
      </c>
      <c r="BZ8" s="132"/>
      <c r="CA8" s="132" t="s">
        <v>126</v>
      </c>
      <c r="CB8" s="132"/>
      <c r="CC8" s="132" t="s">
        <v>126</v>
      </c>
      <c r="CD8" s="132"/>
      <c r="CE8" s="132" t="s">
        <v>126</v>
      </c>
      <c r="CF8" s="132"/>
      <c r="CG8" s="132" t="s">
        <v>126</v>
      </c>
      <c r="CH8" s="132"/>
      <c r="CI8" s="132" t="s">
        <v>126</v>
      </c>
      <c r="CJ8" s="132"/>
      <c r="CK8" s="132" t="s">
        <v>126</v>
      </c>
      <c r="CL8" s="132"/>
      <c r="CM8" s="132" t="s">
        <v>126</v>
      </c>
      <c r="CN8" s="132"/>
      <c r="CO8" s="132" t="s">
        <v>126</v>
      </c>
      <c r="CP8" s="132"/>
      <c r="CQ8" s="132" t="s">
        <v>126</v>
      </c>
      <c r="CR8" s="132"/>
      <c r="CS8" s="132" t="s">
        <v>126</v>
      </c>
      <c r="CT8" s="132"/>
      <c r="CU8" s="132" t="s">
        <v>126</v>
      </c>
      <c r="CV8" s="132"/>
      <c r="CW8" s="132" t="s">
        <v>126</v>
      </c>
      <c r="CX8" s="132"/>
      <c r="CY8" s="132" t="s">
        <v>126</v>
      </c>
      <c r="CZ8" s="132"/>
      <c r="DA8" s="132" t="s">
        <v>126</v>
      </c>
      <c r="DB8" s="132"/>
      <c r="DC8" s="132" t="s">
        <v>126</v>
      </c>
      <c r="DD8" s="132"/>
      <c r="DE8" s="132" t="s">
        <v>126</v>
      </c>
      <c r="DF8" s="132"/>
      <c r="DG8" s="132" t="s">
        <v>126</v>
      </c>
      <c r="DH8" s="132"/>
      <c r="DI8" s="132" t="s">
        <v>126</v>
      </c>
      <c r="DJ8" s="132"/>
      <c r="DK8" s="132" t="s">
        <v>126</v>
      </c>
      <c r="DL8" s="132"/>
      <c r="DM8" s="132" t="s">
        <v>126</v>
      </c>
      <c r="DN8" s="132"/>
      <c r="DO8" s="132" t="s">
        <v>126</v>
      </c>
      <c r="DP8" s="132"/>
      <c r="DQ8" s="132" t="s">
        <v>126</v>
      </c>
      <c r="DR8" s="132"/>
      <c r="DS8" s="132" t="s">
        <v>126</v>
      </c>
      <c r="DT8" s="132"/>
      <c r="DU8" s="132" t="s">
        <v>126</v>
      </c>
      <c r="DV8" s="132"/>
      <c r="DW8" s="132" t="s">
        <v>126</v>
      </c>
      <c r="DX8" s="132"/>
      <c r="DY8" s="132" t="s">
        <v>126</v>
      </c>
      <c r="DZ8" s="132"/>
      <c r="EA8" s="132" t="s">
        <v>126</v>
      </c>
      <c r="EB8" s="132"/>
      <c r="EC8" s="132" t="s">
        <v>126</v>
      </c>
      <c r="ED8" s="132"/>
      <c r="EE8" s="132" t="s">
        <v>126</v>
      </c>
      <c r="EF8" s="132"/>
      <c r="EG8" s="132" t="s">
        <v>126</v>
      </c>
      <c r="EH8" s="132"/>
      <c r="EI8" s="132" t="s">
        <v>126</v>
      </c>
      <c r="EJ8" s="132"/>
      <c r="EK8" s="132" t="s">
        <v>126</v>
      </c>
      <c r="EL8" s="132"/>
      <c r="EM8" s="132" t="s">
        <v>126</v>
      </c>
      <c r="EN8" s="132"/>
      <c r="EO8" s="132" t="s">
        <v>126</v>
      </c>
      <c r="EP8" s="132"/>
      <c r="EQ8" s="132" t="s">
        <v>126</v>
      </c>
      <c r="ER8" s="132"/>
      <c r="ES8" s="132" t="s">
        <v>126</v>
      </c>
      <c r="ET8" s="132"/>
      <c r="EU8" s="132" t="s">
        <v>126</v>
      </c>
      <c r="EV8" s="132"/>
      <c r="EW8" s="132" t="s">
        <v>126</v>
      </c>
      <c r="EX8" s="132"/>
      <c r="EY8" s="132" t="s">
        <v>126</v>
      </c>
      <c r="EZ8" s="132"/>
      <c r="FA8" s="132" t="s">
        <v>126</v>
      </c>
      <c r="FB8" s="132"/>
      <c r="FC8" s="132" t="s">
        <v>126</v>
      </c>
      <c r="FD8" s="132"/>
      <c r="FE8" s="132" t="s">
        <v>126</v>
      </c>
      <c r="FF8" s="132"/>
      <c r="FG8" s="132" t="s">
        <v>126</v>
      </c>
      <c r="FH8" s="132"/>
      <c r="FI8" s="132" t="s">
        <v>126</v>
      </c>
      <c r="FJ8" s="132"/>
      <c r="FK8" s="132" t="s">
        <v>126</v>
      </c>
      <c r="FL8" s="132"/>
      <c r="FM8" s="132" t="s">
        <v>126</v>
      </c>
      <c r="FN8" s="132"/>
      <c r="FO8" s="132" t="s">
        <v>126</v>
      </c>
      <c r="FP8" s="132"/>
      <c r="FQ8" s="132" t="s">
        <v>126</v>
      </c>
      <c r="FR8" s="132"/>
      <c r="FS8" s="132" t="s">
        <v>126</v>
      </c>
      <c r="FT8" s="132"/>
      <c r="FU8" s="132" t="s">
        <v>126</v>
      </c>
      <c r="FV8" s="132"/>
      <c r="FW8" s="132" t="s">
        <v>126</v>
      </c>
      <c r="FX8" s="132"/>
      <c r="FY8" s="132" t="s">
        <v>126</v>
      </c>
      <c r="FZ8" s="132"/>
      <c r="GA8" s="132" t="s">
        <v>126</v>
      </c>
      <c r="GB8" s="132"/>
      <c r="GC8" s="132" t="s">
        <v>126</v>
      </c>
      <c r="GD8" s="132"/>
      <c r="GE8" s="132" t="s">
        <v>126</v>
      </c>
      <c r="GF8" s="132"/>
      <c r="GG8" s="132" t="s">
        <v>126</v>
      </c>
      <c r="GH8" s="132"/>
      <c r="GI8" s="132" t="s">
        <v>126</v>
      </c>
      <c r="GJ8" s="132"/>
      <c r="GK8" s="132" t="s">
        <v>126</v>
      </c>
      <c r="GL8" s="132"/>
      <c r="GM8" s="132" t="s">
        <v>126</v>
      </c>
      <c r="GN8" s="132"/>
      <c r="GO8" s="132" t="s">
        <v>126</v>
      </c>
      <c r="GP8" s="132"/>
      <c r="GQ8" s="132" t="s">
        <v>126</v>
      </c>
      <c r="GR8" s="132"/>
      <c r="GS8" s="132" t="s">
        <v>126</v>
      </c>
      <c r="GT8" s="132"/>
      <c r="GU8" s="132" t="s">
        <v>126</v>
      </c>
      <c r="GV8" s="132"/>
      <c r="GW8" s="132" t="s">
        <v>126</v>
      </c>
      <c r="GX8" s="132"/>
      <c r="GY8" s="132" t="s">
        <v>126</v>
      </c>
      <c r="GZ8" s="132"/>
      <c r="HA8" s="132" t="s">
        <v>126</v>
      </c>
      <c r="HB8" s="132"/>
      <c r="HC8" s="132" t="s">
        <v>126</v>
      </c>
      <c r="HD8" s="132"/>
      <c r="HE8" s="132" t="s">
        <v>126</v>
      </c>
      <c r="HF8" s="132"/>
      <c r="HG8" s="132" t="s">
        <v>126</v>
      </c>
      <c r="HH8" s="132"/>
      <c r="HI8" s="132" t="s">
        <v>126</v>
      </c>
      <c r="HJ8" s="132"/>
      <c r="HK8" s="132" t="s">
        <v>126</v>
      </c>
      <c r="HL8" s="132"/>
      <c r="HM8" s="132" t="s">
        <v>126</v>
      </c>
      <c r="HN8" s="132"/>
      <c r="HO8" s="132" t="s">
        <v>126</v>
      </c>
      <c r="HP8" s="132"/>
      <c r="HQ8" s="132" t="s">
        <v>126</v>
      </c>
      <c r="HR8" s="132"/>
      <c r="HS8" s="132" t="s">
        <v>126</v>
      </c>
      <c r="HT8" s="132"/>
      <c r="HU8" s="132" t="s">
        <v>126</v>
      </c>
      <c r="HV8" s="132"/>
      <c r="HW8" s="132" t="s">
        <v>126</v>
      </c>
      <c r="HX8" s="132"/>
      <c r="HY8" s="132" t="s">
        <v>126</v>
      </c>
      <c r="HZ8" s="132"/>
      <c r="IA8" s="132" t="s">
        <v>126</v>
      </c>
      <c r="IB8" s="132"/>
      <c r="IC8" s="132" t="s">
        <v>126</v>
      </c>
      <c r="ID8" s="132"/>
      <c r="IE8" s="132" t="s">
        <v>126</v>
      </c>
      <c r="IF8" s="132"/>
      <c r="IG8" s="132" t="s">
        <v>126</v>
      </c>
      <c r="IH8" s="132"/>
      <c r="II8" s="132" t="s">
        <v>126</v>
      </c>
      <c r="IJ8" s="132"/>
      <c r="IK8" s="132" t="s">
        <v>126</v>
      </c>
      <c r="IL8" s="132"/>
      <c r="IM8" s="132" t="s">
        <v>126</v>
      </c>
      <c r="IN8" s="132"/>
      <c r="IO8" s="132" t="s">
        <v>126</v>
      </c>
      <c r="IP8" s="132"/>
      <c r="IQ8" s="132" t="s">
        <v>126</v>
      </c>
      <c r="IR8" s="132"/>
      <c r="IS8" s="132" t="s">
        <v>126</v>
      </c>
      <c r="IT8" s="132"/>
      <c r="IU8" s="132" t="s">
        <v>126</v>
      </c>
      <c r="IV8" s="132"/>
    </row>
    <row r="9" spans="1:256" ht="25.5" customHeight="1">
      <c r="A9" s="132"/>
      <c r="B9" s="132"/>
      <c r="C9" s="132"/>
      <c r="D9" s="132"/>
      <c r="E9" s="132" t="s">
        <v>127</v>
      </c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 t="s">
        <v>127</v>
      </c>
      <c r="BF9" s="132"/>
      <c r="BG9" s="132" t="s">
        <v>127</v>
      </c>
      <c r="BH9" s="132"/>
      <c r="BI9" s="132" t="s">
        <v>127</v>
      </c>
      <c r="BJ9" s="132"/>
      <c r="BK9" s="132" t="s">
        <v>127</v>
      </c>
      <c r="BL9" s="132"/>
      <c r="BM9" s="132" t="s">
        <v>127</v>
      </c>
      <c r="BN9" s="132"/>
      <c r="BO9" s="132" t="s">
        <v>127</v>
      </c>
      <c r="BP9" s="132"/>
      <c r="BQ9" s="132" t="s">
        <v>127</v>
      </c>
      <c r="BR9" s="132"/>
      <c r="BS9" s="132" t="s">
        <v>127</v>
      </c>
      <c r="BT9" s="132"/>
      <c r="BU9" s="132" t="s">
        <v>127</v>
      </c>
      <c r="BV9" s="132"/>
      <c r="BW9" s="132" t="s">
        <v>127</v>
      </c>
      <c r="BX9" s="132"/>
      <c r="BY9" s="132" t="s">
        <v>127</v>
      </c>
      <c r="BZ9" s="132"/>
      <c r="CA9" s="132" t="s">
        <v>127</v>
      </c>
      <c r="CB9" s="132"/>
      <c r="CC9" s="132" t="s">
        <v>127</v>
      </c>
      <c r="CD9" s="132"/>
      <c r="CE9" s="132" t="s">
        <v>127</v>
      </c>
      <c r="CF9" s="132"/>
      <c r="CG9" s="132" t="s">
        <v>127</v>
      </c>
      <c r="CH9" s="132"/>
      <c r="CI9" s="132" t="s">
        <v>127</v>
      </c>
      <c r="CJ9" s="132"/>
      <c r="CK9" s="132" t="s">
        <v>127</v>
      </c>
      <c r="CL9" s="132"/>
      <c r="CM9" s="132" t="s">
        <v>127</v>
      </c>
      <c r="CN9" s="132"/>
      <c r="CO9" s="132" t="s">
        <v>127</v>
      </c>
      <c r="CP9" s="132"/>
      <c r="CQ9" s="132" t="s">
        <v>127</v>
      </c>
      <c r="CR9" s="132"/>
      <c r="CS9" s="132" t="s">
        <v>127</v>
      </c>
      <c r="CT9" s="132"/>
      <c r="CU9" s="132" t="s">
        <v>127</v>
      </c>
      <c r="CV9" s="132"/>
      <c r="CW9" s="132" t="s">
        <v>127</v>
      </c>
      <c r="CX9" s="132"/>
      <c r="CY9" s="132" t="s">
        <v>127</v>
      </c>
      <c r="CZ9" s="132"/>
      <c r="DA9" s="132" t="s">
        <v>127</v>
      </c>
      <c r="DB9" s="132"/>
      <c r="DC9" s="132" t="s">
        <v>127</v>
      </c>
      <c r="DD9" s="132"/>
      <c r="DE9" s="132" t="s">
        <v>127</v>
      </c>
      <c r="DF9" s="132"/>
      <c r="DG9" s="132" t="s">
        <v>127</v>
      </c>
      <c r="DH9" s="132"/>
      <c r="DI9" s="132" t="s">
        <v>127</v>
      </c>
      <c r="DJ9" s="132"/>
      <c r="DK9" s="132" t="s">
        <v>127</v>
      </c>
      <c r="DL9" s="132"/>
      <c r="DM9" s="132" t="s">
        <v>127</v>
      </c>
      <c r="DN9" s="132"/>
      <c r="DO9" s="132" t="s">
        <v>127</v>
      </c>
      <c r="DP9" s="132"/>
      <c r="DQ9" s="132" t="s">
        <v>127</v>
      </c>
      <c r="DR9" s="132"/>
      <c r="DS9" s="132" t="s">
        <v>127</v>
      </c>
      <c r="DT9" s="132"/>
      <c r="DU9" s="132" t="s">
        <v>127</v>
      </c>
      <c r="DV9" s="132"/>
      <c r="DW9" s="132" t="s">
        <v>127</v>
      </c>
      <c r="DX9" s="132"/>
      <c r="DY9" s="132" t="s">
        <v>127</v>
      </c>
      <c r="DZ9" s="132"/>
      <c r="EA9" s="132" t="s">
        <v>127</v>
      </c>
      <c r="EB9" s="132"/>
      <c r="EC9" s="132" t="s">
        <v>127</v>
      </c>
      <c r="ED9" s="132"/>
      <c r="EE9" s="132" t="s">
        <v>127</v>
      </c>
      <c r="EF9" s="132"/>
      <c r="EG9" s="132" t="s">
        <v>127</v>
      </c>
      <c r="EH9" s="132"/>
      <c r="EI9" s="132" t="s">
        <v>127</v>
      </c>
      <c r="EJ9" s="132"/>
      <c r="EK9" s="132" t="s">
        <v>127</v>
      </c>
      <c r="EL9" s="132"/>
      <c r="EM9" s="132" t="s">
        <v>127</v>
      </c>
      <c r="EN9" s="132"/>
      <c r="EO9" s="132" t="s">
        <v>127</v>
      </c>
      <c r="EP9" s="132"/>
      <c r="EQ9" s="132" t="s">
        <v>127</v>
      </c>
      <c r="ER9" s="132"/>
      <c r="ES9" s="132" t="s">
        <v>127</v>
      </c>
      <c r="ET9" s="132"/>
      <c r="EU9" s="132" t="s">
        <v>127</v>
      </c>
      <c r="EV9" s="132"/>
      <c r="EW9" s="132" t="s">
        <v>127</v>
      </c>
      <c r="EX9" s="132"/>
      <c r="EY9" s="132" t="s">
        <v>127</v>
      </c>
      <c r="EZ9" s="132"/>
      <c r="FA9" s="132" t="s">
        <v>127</v>
      </c>
      <c r="FB9" s="132"/>
      <c r="FC9" s="132" t="s">
        <v>127</v>
      </c>
      <c r="FD9" s="132"/>
      <c r="FE9" s="132" t="s">
        <v>127</v>
      </c>
      <c r="FF9" s="132"/>
      <c r="FG9" s="132" t="s">
        <v>127</v>
      </c>
      <c r="FH9" s="132"/>
      <c r="FI9" s="132" t="s">
        <v>127</v>
      </c>
      <c r="FJ9" s="132"/>
      <c r="FK9" s="132" t="s">
        <v>127</v>
      </c>
      <c r="FL9" s="132"/>
      <c r="FM9" s="132" t="s">
        <v>127</v>
      </c>
      <c r="FN9" s="132"/>
      <c r="FO9" s="132" t="s">
        <v>127</v>
      </c>
      <c r="FP9" s="132"/>
      <c r="FQ9" s="132" t="s">
        <v>127</v>
      </c>
      <c r="FR9" s="132"/>
      <c r="FS9" s="132" t="s">
        <v>127</v>
      </c>
      <c r="FT9" s="132"/>
      <c r="FU9" s="132" t="s">
        <v>127</v>
      </c>
      <c r="FV9" s="132"/>
      <c r="FW9" s="132" t="s">
        <v>127</v>
      </c>
      <c r="FX9" s="132"/>
      <c r="FY9" s="132" t="s">
        <v>127</v>
      </c>
      <c r="FZ9" s="132"/>
      <c r="GA9" s="132" t="s">
        <v>127</v>
      </c>
      <c r="GB9" s="132"/>
      <c r="GC9" s="132" t="s">
        <v>127</v>
      </c>
      <c r="GD9" s="132"/>
      <c r="GE9" s="132" t="s">
        <v>127</v>
      </c>
      <c r="GF9" s="132"/>
      <c r="GG9" s="132" t="s">
        <v>127</v>
      </c>
      <c r="GH9" s="132"/>
      <c r="GI9" s="132" t="s">
        <v>127</v>
      </c>
      <c r="GJ9" s="132"/>
      <c r="GK9" s="132" t="s">
        <v>127</v>
      </c>
      <c r="GL9" s="132"/>
      <c r="GM9" s="132" t="s">
        <v>127</v>
      </c>
      <c r="GN9" s="132"/>
      <c r="GO9" s="132" t="s">
        <v>127</v>
      </c>
      <c r="GP9" s="132"/>
      <c r="GQ9" s="132" t="s">
        <v>127</v>
      </c>
      <c r="GR9" s="132"/>
      <c r="GS9" s="132" t="s">
        <v>127</v>
      </c>
      <c r="GT9" s="132"/>
      <c r="GU9" s="132" t="s">
        <v>127</v>
      </c>
      <c r="GV9" s="132"/>
      <c r="GW9" s="132" t="s">
        <v>127</v>
      </c>
      <c r="GX9" s="132"/>
      <c r="GY9" s="132" t="s">
        <v>127</v>
      </c>
      <c r="GZ9" s="132"/>
      <c r="HA9" s="132" t="s">
        <v>127</v>
      </c>
      <c r="HB9" s="132"/>
      <c r="HC9" s="132" t="s">
        <v>127</v>
      </c>
      <c r="HD9" s="132"/>
      <c r="HE9" s="132" t="s">
        <v>127</v>
      </c>
      <c r="HF9" s="132"/>
      <c r="HG9" s="132" t="s">
        <v>127</v>
      </c>
      <c r="HH9" s="132"/>
      <c r="HI9" s="132" t="s">
        <v>127</v>
      </c>
      <c r="HJ9" s="132"/>
      <c r="HK9" s="132" t="s">
        <v>127</v>
      </c>
      <c r="HL9" s="132"/>
      <c r="HM9" s="132" t="s">
        <v>127</v>
      </c>
      <c r="HN9" s="132"/>
      <c r="HO9" s="132" t="s">
        <v>127</v>
      </c>
      <c r="HP9" s="132"/>
      <c r="HQ9" s="132" t="s">
        <v>127</v>
      </c>
      <c r="HR9" s="132"/>
      <c r="HS9" s="132" t="s">
        <v>127</v>
      </c>
      <c r="HT9" s="132"/>
      <c r="HU9" s="132" t="s">
        <v>127</v>
      </c>
      <c r="HV9" s="132"/>
      <c r="HW9" s="132" t="s">
        <v>127</v>
      </c>
      <c r="HX9" s="132"/>
      <c r="HY9" s="132" t="s">
        <v>127</v>
      </c>
      <c r="HZ9" s="132"/>
      <c r="IA9" s="132" t="s">
        <v>127</v>
      </c>
      <c r="IB9" s="132"/>
      <c r="IC9" s="132" t="s">
        <v>127</v>
      </c>
      <c r="ID9" s="132"/>
      <c r="IE9" s="132" t="s">
        <v>127</v>
      </c>
      <c r="IF9" s="132"/>
      <c r="IG9" s="132" t="s">
        <v>127</v>
      </c>
      <c r="IH9" s="132"/>
      <c r="II9" s="132" t="s">
        <v>127</v>
      </c>
      <c r="IJ9" s="132"/>
      <c r="IK9" s="132" t="s">
        <v>127</v>
      </c>
      <c r="IL9" s="132"/>
      <c r="IM9" s="132" t="s">
        <v>127</v>
      </c>
      <c r="IN9" s="132"/>
      <c r="IO9" s="132" t="s">
        <v>127</v>
      </c>
      <c r="IP9" s="132"/>
      <c r="IQ9" s="132" t="s">
        <v>127</v>
      </c>
      <c r="IR9" s="132"/>
      <c r="IS9" s="132" t="s">
        <v>127</v>
      </c>
      <c r="IT9" s="132"/>
      <c r="IU9" s="132" t="s">
        <v>127</v>
      </c>
      <c r="IV9" s="132"/>
    </row>
    <row r="10" spans="4:6" ht="12.75">
      <c r="D10" s="2"/>
      <c r="E10" s="2"/>
      <c r="F10" s="2"/>
    </row>
    <row r="11" spans="1:14" ht="13.5" thickBot="1">
      <c r="A11" s="3"/>
      <c r="B11" s="3"/>
      <c r="C11" s="3"/>
      <c r="D11" s="4"/>
      <c r="E11" s="4"/>
      <c r="F11" s="4" t="s">
        <v>100</v>
      </c>
      <c r="G11" s="3"/>
      <c r="H11" s="3"/>
      <c r="I11" s="3"/>
      <c r="J11" s="3"/>
      <c r="K11" s="5"/>
      <c r="L11" s="5"/>
      <c r="M11" s="5"/>
      <c r="N11" s="5"/>
    </row>
    <row r="12" spans="1:10" ht="15.75" customHeight="1">
      <c r="A12" s="121" t="s">
        <v>0</v>
      </c>
      <c r="B12" s="123" t="s">
        <v>1</v>
      </c>
      <c r="C12" s="123" t="s">
        <v>2</v>
      </c>
      <c r="D12" s="123" t="s">
        <v>3</v>
      </c>
      <c r="E12" s="123"/>
      <c r="F12" s="119" t="s">
        <v>4</v>
      </c>
      <c r="G12" s="6"/>
      <c r="H12" s="6"/>
      <c r="I12" s="6"/>
      <c r="J12" s="6"/>
    </row>
    <row r="13" spans="1:13" ht="55.5" customHeight="1" thickBot="1">
      <c r="A13" s="122"/>
      <c r="B13" s="124"/>
      <c r="C13" s="124"/>
      <c r="D13" s="17" t="s">
        <v>4</v>
      </c>
      <c r="E13" s="17" t="s">
        <v>5</v>
      </c>
      <c r="F13" s="120"/>
      <c r="G13" s="7"/>
      <c r="H13" s="7"/>
      <c r="I13" s="7"/>
      <c r="J13" s="7"/>
      <c r="K13" s="8"/>
      <c r="L13" s="8"/>
      <c r="M13" s="8"/>
    </row>
    <row r="14" spans="1:13" ht="39.75" customHeight="1" thickBot="1">
      <c r="A14" s="36">
        <v>40000000</v>
      </c>
      <c r="B14" s="39" t="s">
        <v>85</v>
      </c>
      <c r="C14" s="115" t="str">
        <f>C15</f>
        <v>+20832,000</v>
      </c>
      <c r="D14" s="115" t="s">
        <v>137</v>
      </c>
      <c r="E14" s="115"/>
      <c r="F14" s="111" t="s">
        <v>141</v>
      </c>
      <c r="G14" s="9"/>
      <c r="H14" s="9"/>
      <c r="I14" s="9"/>
      <c r="J14" s="9"/>
      <c r="K14" s="8"/>
      <c r="L14" s="8"/>
      <c r="M14" s="8"/>
    </row>
    <row r="15" spans="1:13" ht="35.25" customHeight="1" thickBot="1">
      <c r="A15" s="36">
        <v>41000000</v>
      </c>
      <c r="B15" s="39" t="s">
        <v>86</v>
      </c>
      <c r="C15" s="116" t="s">
        <v>140</v>
      </c>
      <c r="D15" s="116" t="s">
        <v>137</v>
      </c>
      <c r="E15" s="116">
        <f>E16+E18</f>
        <v>0</v>
      </c>
      <c r="F15" s="116" t="s">
        <v>141</v>
      </c>
      <c r="G15" s="9"/>
      <c r="H15" s="9"/>
      <c r="I15" s="9"/>
      <c r="J15" s="9"/>
      <c r="K15" s="8"/>
      <c r="L15" s="8"/>
      <c r="M15" s="8"/>
    </row>
    <row r="16" spans="1:13" ht="41.25" customHeight="1" thickBot="1">
      <c r="A16" s="98">
        <v>41020000</v>
      </c>
      <c r="B16" s="99" t="s">
        <v>87</v>
      </c>
      <c r="C16" s="100" t="s">
        <v>139</v>
      </c>
      <c r="D16" s="102"/>
      <c r="E16" s="102"/>
      <c r="F16" s="103" t="str">
        <f>C16</f>
        <v>+16299,000</v>
      </c>
      <c r="G16" s="9"/>
      <c r="H16" s="9"/>
      <c r="I16" s="9"/>
      <c r="J16" s="9"/>
      <c r="K16" s="8"/>
      <c r="L16" s="8"/>
      <c r="M16" s="8"/>
    </row>
    <row r="17" spans="1:13" ht="51.75" customHeight="1" thickBot="1">
      <c r="A17" s="48">
        <v>41020600</v>
      </c>
      <c r="B17" s="117" t="s">
        <v>128</v>
      </c>
      <c r="C17" s="104" t="s">
        <v>139</v>
      </c>
      <c r="D17" s="104"/>
      <c r="E17" s="104"/>
      <c r="F17" s="101" t="s">
        <v>139</v>
      </c>
      <c r="G17" s="9"/>
      <c r="H17" s="9"/>
      <c r="I17" s="9"/>
      <c r="J17" s="9"/>
      <c r="K17" s="8"/>
      <c r="L17" s="8"/>
      <c r="M17" s="8"/>
    </row>
    <row r="18" spans="1:13" ht="39" customHeight="1" thickBot="1">
      <c r="A18" s="36">
        <v>41030000</v>
      </c>
      <c r="B18" s="39" t="s">
        <v>89</v>
      </c>
      <c r="C18" s="115" t="s">
        <v>136</v>
      </c>
      <c r="D18" s="115" t="s">
        <v>137</v>
      </c>
      <c r="E18" s="115">
        <f>E19+E20+E22+E23+E24+E21</f>
        <v>0</v>
      </c>
      <c r="F18" s="115" t="s">
        <v>138</v>
      </c>
      <c r="G18" s="81"/>
      <c r="H18" s="14"/>
      <c r="I18" s="14"/>
      <c r="J18" s="14"/>
      <c r="K18" s="8"/>
      <c r="L18" s="8"/>
      <c r="M18" s="8"/>
    </row>
    <row r="19" spans="1:13" ht="46.5" customHeight="1">
      <c r="A19" s="112">
        <v>41030400</v>
      </c>
      <c r="B19" s="113" t="s">
        <v>142</v>
      </c>
      <c r="C19" s="114"/>
      <c r="D19" s="114">
        <v>-316.1</v>
      </c>
      <c r="E19" s="114"/>
      <c r="F19" s="114">
        <v>-316.1</v>
      </c>
      <c r="G19" s="81"/>
      <c r="H19" s="14"/>
      <c r="I19" s="14"/>
      <c r="J19" s="14"/>
      <c r="K19" s="8"/>
      <c r="L19" s="8"/>
      <c r="M19" s="8"/>
    </row>
    <row r="20" spans="1:13" ht="75">
      <c r="A20" s="65">
        <v>41030600</v>
      </c>
      <c r="B20" s="70" t="s">
        <v>115</v>
      </c>
      <c r="C20" s="106" t="s">
        <v>130</v>
      </c>
      <c r="D20" s="106"/>
      <c r="E20" s="106"/>
      <c r="F20" s="108" t="s">
        <v>130</v>
      </c>
      <c r="G20" s="8"/>
      <c r="H20" s="54"/>
      <c r="I20" s="8"/>
      <c r="J20" s="8"/>
      <c r="K20" s="8"/>
      <c r="L20" s="8"/>
      <c r="M20" s="8"/>
    </row>
    <row r="21" spans="1:8" ht="90" customHeight="1">
      <c r="A21" s="15">
        <v>41030800</v>
      </c>
      <c r="B21" s="71" t="s">
        <v>125</v>
      </c>
      <c r="C21" s="107" t="s">
        <v>131</v>
      </c>
      <c r="D21" s="107" t="s">
        <v>134</v>
      </c>
      <c r="E21" s="107"/>
      <c r="F21" s="108" t="s">
        <v>135</v>
      </c>
      <c r="H21" s="6"/>
    </row>
    <row r="22" spans="1:8" ht="166.5" customHeight="1">
      <c r="A22" s="15">
        <v>41030900</v>
      </c>
      <c r="B22" s="105" t="s">
        <v>106</v>
      </c>
      <c r="C22" s="107" t="s">
        <v>132</v>
      </c>
      <c r="D22" s="107"/>
      <c r="E22" s="107"/>
      <c r="F22" s="108" t="s">
        <v>132</v>
      </c>
      <c r="H22" s="6"/>
    </row>
    <row r="23" spans="1:8" ht="75.75" thickBot="1">
      <c r="A23" s="15">
        <v>41031000</v>
      </c>
      <c r="B23" s="71" t="s">
        <v>107</v>
      </c>
      <c r="C23" s="107" t="s">
        <v>133</v>
      </c>
      <c r="D23" s="109"/>
      <c r="E23" s="107"/>
      <c r="F23" s="108" t="s">
        <v>133</v>
      </c>
      <c r="H23" s="6"/>
    </row>
    <row r="24" spans="1:8" ht="34.5" customHeight="1" thickBot="1">
      <c r="A24" s="49"/>
      <c r="B24" s="44" t="s">
        <v>90</v>
      </c>
      <c r="C24" s="110" t="s">
        <v>140</v>
      </c>
      <c r="D24" s="110" t="s">
        <v>137</v>
      </c>
      <c r="E24" s="110"/>
      <c r="F24" s="111" t="s">
        <v>141</v>
      </c>
      <c r="H24" s="6"/>
    </row>
    <row r="26" ht="12.75" customHeight="1"/>
    <row r="27" ht="56.25" customHeight="1"/>
    <row r="48" ht="114.75" customHeight="1"/>
    <row r="50" ht="129.75" customHeight="1"/>
  </sheetData>
  <mergeCells count="265">
    <mergeCell ref="D4:F4"/>
    <mergeCell ref="A7:F7"/>
    <mergeCell ref="D12:E12"/>
    <mergeCell ref="C2:F2"/>
    <mergeCell ref="F12:F13"/>
    <mergeCell ref="A12:A13"/>
    <mergeCell ref="B12:B13"/>
    <mergeCell ref="C12:C13"/>
    <mergeCell ref="C3:F3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CA8:CB8"/>
    <mergeCell ref="CC8:CD8"/>
    <mergeCell ref="CE8:CF8"/>
    <mergeCell ref="CG8:CH8"/>
    <mergeCell ref="CI8:CJ8"/>
    <mergeCell ref="CK8:CL8"/>
    <mergeCell ref="CM8:CN8"/>
    <mergeCell ref="CO8:CP8"/>
    <mergeCell ref="CQ8:CR8"/>
    <mergeCell ref="CS8:CT8"/>
    <mergeCell ref="CU8:CV8"/>
    <mergeCell ref="CW8:CX8"/>
    <mergeCell ref="CY8:CZ8"/>
    <mergeCell ref="DA8:DB8"/>
    <mergeCell ref="DC8:DD8"/>
    <mergeCell ref="DE8:DF8"/>
    <mergeCell ref="DG8:DH8"/>
    <mergeCell ref="DI8:DJ8"/>
    <mergeCell ref="DK8:DL8"/>
    <mergeCell ref="DM8:DN8"/>
    <mergeCell ref="DO8:DP8"/>
    <mergeCell ref="DQ8:DR8"/>
    <mergeCell ref="DS8:DT8"/>
    <mergeCell ref="DU8:DV8"/>
    <mergeCell ref="DW8:DX8"/>
    <mergeCell ref="DY8:DZ8"/>
    <mergeCell ref="EA8:EB8"/>
    <mergeCell ref="EC8:ED8"/>
    <mergeCell ref="EE8:EF8"/>
    <mergeCell ref="EG8:EH8"/>
    <mergeCell ref="EI8:EJ8"/>
    <mergeCell ref="EK8:EL8"/>
    <mergeCell ref="EM8:EN8"/>
    <mergeCell ref="EO8:EP8"/>
    <mergeCell ref="EQ8:ER8"/>
    <mergeCell ref="ES8:ET8"/>
    <mergeCell ref="EU8:EV8"/>
    <mergeCell ref="EW8:EX8"/>
    <mergeCell ref="EY8:EZ8"/>
    <mergeCell ref="FA8:FB8"/>
    <mergeCell ref="FC8:FD8"/>
    <mergeCell ref="FE8:FF8"/>
    <mergeCell ref="FG8:FH8"/>
    <mergeCell ref="FI8:FJ8"/>
    <mergeCell ref="FK8:FL8"/>
    <mergeCell ref="FM8:FN8"/>
    <mergeCell ref="FO8:FP8"/>
    <mergeCell ref="FQ8:FR8"/>
    <mergeCell ref="FS8:FT8"/>
    <mergeCell ref="FU8:FV8"/>
    <mergeCell ref="FW8:FX8"/>
    <mergeCell ref="FY8:FZ8"/>
    <mergeCell ref="GA8:GB8"/>
    <mergeCell ref="GC8:GD8"/>
    <mergeCell ref="GE8:GF8"/>
    <mergeCell ref="GG8:GH8"/>
    <mergeCell ref="GI8:GJ8"/>
    <mergeCell ref="GK8:GL8"/>
    <mergeCell ref="GM8:GN8"/>
    <mergeCell ref="GO8:GP8"/>
    <mergeCell ref="GQ8:GR8"/>
    <mergeCell ref="GS8:GT8"/>
    <mergeCell ref="GU8:GV8"/>
    <mergeCell ref="GW8:GX8"/>
    <mergeCell ref="GY8:GZ8"/>
    <mergeCell ref="HA8:HB8"/>
    <mergeCell ref="HC8:HD8"/>
    <mergeCell ref="HE8:HF8"/>
    <mergeCell ref="HG8:HH8"/>
    <mergeCell ref="HI8:HJ8"/>
    <mergeCell ref="HK8:HL8"/>
    <mergeCell ref="HM8:HN8"/>
    <mergeCell ref="HO8:HP8"/>
    <mergeCell ref="HQ8:HR8"/>
    <mergeCell ref="HS8:HT8"/>
    <mergeCell ref="HU8:HV8"/>
    <mergeCell ref="HW8:HX8"/>
    <mergeCell ref="HY8:HZ8"/>
    <mergeCell ref="IA8:IB8"/>
    <mergeCell ref="IC8:ID8"/>
    <mergeCell ref="IE8:IF8"/>
    <mergeCell ref="IG8:IH8"/>
    <mergeCell ref="II8:IJ8"/>
    <mergeCell ref="IK8:IL8"/>
    <mergeCell ref="IM8:IN8"/>
    <mergeCell ref="IO8:IP8"/>
    <mergeCell ref="IQ8:IR8"/>
    <mergeCell ref="IS8:IT8"/>
    <mergeCell ref="IU8:IV8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V9"/>
    <mergeCell ref="BW9:BX9"/>
    <mergeCell ref="BY9:BZ9"/>
    <mergeCell ref="CA9:CB9"/>
    <mergeCell ref="CC9:CD9"/>
    <mergeCell ref="CE9:CF9"/>
    <mergeCell ref="CG9:CH9"/>
    <mergeCell ref="CI9:CJ9"/>
    <mergeCell ref="CK9:CL9"/>
    <mergeCell ref="CM9:CN9"/>
    <mergeCell ref="CO9:CP9"/>
    <mergeCell ref="CQ9:CR9"/>
    <mergeCell ref="CS9:CT9"/>
    <mergeCell ref="CU9:CV9"/>
    <mergeCell ref="CW9:CX9"/>
    <mergeCell ref="CY9:CZ9"/>
    <mergeCell ref="DA9:DB9"/>
    <mergeCell ref="DC9:DD9"/>
    <mergeCell ref="DE9:DF9"/>
    <mergeCell ref="DG9:DH9"/>
    <mergeCell ref="DI9:DJ9"/>
    <mergeCell ref="DK9:DL9"/>
    <mergeCell ref="DM9:DN9"/>
    <mergeCell ref="DO9:DP9"/>
    <mergeCell ref="DQ9:DR9"/>
    <mergeCell ref="DS9:DT9"/>
    <mergeCell ref="DU9:DV9"/>
    <mergeCell ref="DW9:DX9"/>
    <mergeCell ref="DY9:DZ9"/>
    <mergeCell ref="EA9:EB9"/>
    <mergeCell ref="EC9:ED9"/>
    <mergeCell ref="EE9:EF9"/>
    <mergeCell ref="EG9:EH9"/>
    <mergeCell ref="EI9:EJ9"/>
    <mergeCell ref="EK9:EL9"/>
    <mergeCell ref="EM9:EN9"/>
    <mergeCell ref="EO9:EP9"/>
    <mergeCell ref="EQ9:ER9"/>
    <mergeCell ref="ES9:ET9"/>
    <mergeCell ref="EU9:EV9"/>
    <mergeCell ref="EW9:EX9"/>
    <mergeCell ref="EY9:EZ9"/>
    <mergeCell ref="FA9:FB9"/>
    <mergeCell ref="FC9:FD9"/>
    <mergeCell ref="FE9:FF9"/>
    <mergeCell ref="FG9:FH9"/>
    <mergeCell ref="FI9:FJ9"/>
    <mergeCell ref="FK9:FL9"/>
    <mergeCell ref="FM9:FN9"/>
    <mergeCell ref="FO9:FP9"/>
    <mergeCell ref="FQ9:FR9"/>
    <mergeCell ref="FS9:FT9"/>
    <mergeCell ref="FU9:FV9"/>
    <mergeCell ref="FW9:FX9"/>
    <mergeCell ref="FY9:FZ9"/>
    <mergeCell ref="GA9:GB9"/>
    <mergeCell ref="GC9:GD9"/>
    <mergeCell ref="GE9:GF9"/>
    <mergeCell ref="GG9:GH9"/>
    <mergeCell ref="GI9:GJ9"/>
    <mergeCell ref="GK9:GL9"/>
    <mergeCell ref="GM9:GN9"/>
    <mergeCell ref="GO9:GP9"/>
    <mergeCell ref="GQ9:GR9"/>
    <mergeCell ref="GS9:GT9"/>
    <mergeCell ref="GU9:GV9"/>
    <mergeCell ref="GW9:GX9"/>
    <mergeCell ref="GY9:GZ9"/>
    <mergeCell ref="HA9:HB9"/>
    <mergeCell ref="HC9:HD9"/>
    <mergeCell ref="HE9:HF9"/>
    <mergeCell ref="HG9:HH9"/>
    <mergeCell ref="HI9:HJ9"/>
    <mergeCell ref="HK9:HL9"/>
    <mergeCell ref="HM9:HN9"/>
    <mergeCell ref="HO9:HP9"/>
    <mergeCell ref="HQ9:HR9"/>
    <mergeCell ref="HS9:HT9"/>
    <mergeCell ref="HU9:HV9"/>
    <mergeCell ref="HW9:HX9"/>
    <mergeCell ref="HY9:HZ9"/>
    <mergeCell ref="IA9:IB9"/>
    <mergeCell ref="IC9:ID9"/>
    <mergeCell ref="IE9:IF9"/>
    <mergeCell ref="IG9:IH9"/>
    <mergeCell ref="IQ9:IR9"/>
    <mergeCell ref="IS9:IT9"/>
    <mergeCell ref="IU9:IV9"/>
    <mergeCell ref="II9:IJ9"/>
    <mergeCell ref="IK9:IL9"/>
    <mergeCell ref="IM9:IN9"/>
    <mergeCell ref="IO9:IP9"/>
  </mergeCells>
  <printOptions/>
  <pageMargins left="0.59" right="0.1968503937007874" top="0.65" bottom="0.5118110236220472" header="0.2755905511811024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WINXP</cp:lastModifiedBy>
  <cp:lastPrinted>2009-11-24T08:12:50Z</cp:lastPrinted>
  <dcterms:created xsi:type="dcterms:W3CDTF">2004-12-24T05:28:18Z</dcterms:created>
  <dcterms:modified xsi:type="dcterms:W3CDTF">2009-12-15T16:40:23Z</dcterms:modified>
  <cp:category/>
  <cp:version/>
  <cp:contentType/>
  <cp:contentStatus/>
</cp:coreProperties>
</file>