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'Лист1'!$A$1:$F$153</definedName>
  </definedNames>
  <calcPr fullCalcOnLoad="1"/>
</workbook>
</file>

<file path=xl/sharedStrings.xml><?xml version="1.0" encoding="utf-8"?>
<sst xmlns="http://schemas.openxmlformats.org/spreadsheetml/2006/main" count="474" uniqueCount="159">
  <si>
    <t xml:space="preserve">Перелік об'єктів, видатки на які у 2010 році будуть проводитись </t>
  </si>
  <si>
    <t>за рахунок коштів  бюджету розвитку</t>
  </si>
  <si>
    <t>тис.грн.</t>
  </si>
  <si>
    <t xml:space="preserve">Управління капітального будівництва  </t>
  </si>
  <si>
    <t>Житлове будівництво</t>
  </si>
  <si>
    <t>Будівництво</t>
  </si>
  <si>
    <t xml:space="preserve">Капітальний ремонт </t>
  </si>
  <si>
    <t>Монтаж лічильників обліку електроенергії ж/б по вул. Київській, 35</t>
  </si>
  <si>
    <t>Капітальний ремонт житлових будинків, в тому числі:</t>
  </si>
  <si>
    <t xml:space="preserve">       вул. Володимирська, 38</t>
  </si>
  <si>
    <t xml:space="preserve">       вул. Пожарського, 7</t>
  </si>
  <si>
    <t xml:space="preserve">       вул. Радянська, 14, 14-а</t>
  </si>
  <si>
    <t xml:space="preserve">       вул. Сухумська, 8</t>
  </si>
  <si>
    <t xml:space="preserve">       просп. Правди, 8,  корп. 5</t>
  </si>
  <si>
    <t xml:space="preserve">       просп. Правди, 9,  корп. 1</t>
  </si>
  <si>
    <t xml:space="preserve">       просп. Університетський, 1/7</t>
  </si>
  <si>
    <t xml:space="preserve">       с.Гірниче, вул. Лінія 9-а,  №  49</t>
  </si>
  <si>
    <t xml:space="preserve">       с.Гірниче, вул. Лінія 9-а,  № 51</t>
  </si>
  <si>
    <t>Комунальне господарство</t>
  </si>
  <si>
    <t>Капітальний ремонт</t>
  </si>
  <si>
    <t>Капітальний ремонт дорожнього покриття після прокладання                                               інженерних мереж</t>
  </si>
  <si>
    <t>Реконструкція</t>
  </si>
  <si>
    <t>Система теплопостачання с.Нове, (2-га черга) м.Кіровоград - реконструкція</t>
  </si>
  <si>
    <t>Реконструкція вул. Леніна</t>
  </si>
  <si>
    <t>Освіта</t>
  </si>
  <si>
    <t>Капітальний ремонт будівлі КЗ  НВО «Загальноосвітній навчальний заклад І-ІІІ ступенів № 16 – дитячий юнацький центр «Лідер», пров. Фортечний, 7</t>
  </si>
  <si>
    <t>Капітальний ремонт будівлі ЗОШ І-ІІІ ступенів  № 22, с.Гірниче</t>
  </si>
  <si>
    <t>Капітальний ремонт ЗОШ  І-ІІІ ступенів № 30,  вул. Свердлова, 97</t>
  </si>
  <si>
    <t>Капітальний ремонт спеціалізованої ЗОШ І-ІІІ ступенів № 32, вул. Глинки, 1</t>
  </si>
  <si>
    <t>Капітальний ремонт ЗОШ  І ступеня № 37, с. Нове, вул. Металургів, 22-а</t>
  </si>
  <si>
    <t>Капітальний ремонт  будівлі "НВО "Спеціальний загальноосвітній заклад                                            І ступеня "Гармонія" – Гімназія ім.Тараса Шевченка – центр позашкільного виховання "Контакт", вул. Луначарського, 15</t>
  </si>
  <si>
    <t>Капітальний ремонт гімназії нових технологій навчання, вул. Бєляєва, 1</t>
  </si>
  <si>
    <t>Капітальний ремонт будівлі КЗ "НВО - Спеціальна загальноосвітня школа І та ІІ ступенів №1 - дошкільний навчальний заклад Кіровоградської міської ради Кіровоградської області,  вул. Волкова, 26-а</t>
  </si>
  <si>
    <t>Охорона здоров'я</t>
  </si>
  <si>
    <t xml:space="preserve">Капітальний ремонт неврологічного відділення КЗ «Центральна міська лікарня м.Кіровограда", вул. Карла Маркса, 28 </t>
  </si>
  <si>
    <t>Культура</t>
  </si>
  <si>
    <t>Капітальний ремонт дитячої музичної школи № 1, вул. Дзержинського, 65</t>
  </si>
  <si>
    <t>Капітальний ремонт приміщень музичної школи № 2, ім. Ю.С.Мейтуса, вул.Маланюка, 4</t>
  </si>
  <si>
    <t>Інші об'єкти</t>
  </si>
  <si>
    <t>Капітальний ремонт покрівлі будівлі, вул. Академіка Корольова, 11</t>
  </si>
  <si>
    <t>080</t>
  </si>
  <si>
    <t>Департамент житлово-комунального господарства</t>
  </si>
  <si>
    <t>150101</t>
  </si>
  <si>
    <t>Капітальні вкладення</t>
  </si>
  <si>
    <t>Капітальний ремонт конструкції будівлі гратового відділення очисних споруд по вул. Байкальській, 107</t>
  </si>
  <si>
    <t>Капітальний ремонт та гідродинамічне очищення систем каналізації КП "Кіровоградське ВКГ Кіровоградської міської ради"</t>
  </si>
  <si>
    <t>Відновлення мереж зовнішнього освітлення</t>
  </si>
  <si>
    <t xml:space="preserve">Капітальний ремонт покрівель житлових будинків  </t>
  </si>
  <si>
    <t>Заміна газових кранів на житлових будинках</t>
  </si>
  <si>
    <t>Капітальний ремонт та заміна електричних мереж будинків та гуртожитків</t>
  </si>
  <si>
    <t>Капітальний ремонт  та будівництво дворових туалетів</t>
  </si>
  <si>
    <t>Ремонт ліфтів та проведення експертиз</t>
  </si>
  <si>
    <t>Ремонт внутрішньодворових доріг з влаштуванням контейнерних майданчиків</t>
  </si>
  <si>
    <t>Виготовлення проектно – кошторисної документації</t>
  </si>
  <si>
    <t>Придбання службового житла КРЕПу № 6</t>
  </si>
  <si>
    <t>Реконструкція ділянки водопровідних мереж від водозабору до станції                                      ІІ підйому с. Нового</t>
  </si>
  <si>
    <t>Реконструкція насосних станцій ІІ підйому з заміною 2-х насосних                                                 агрегатів Д-320-50 с. Нового</t>
  </si>
  <si>
    <t>Реконструкція автоматики управління процесу горіння на котлі ГМ-50-1 ст.№ 5 відокремленого підрозділу ТЕЦ КП "Теплоенегетик"</t>
  </si>
  <si>
    <t>Реконструкція головного розподільчого пристрою відокремленого підрозділу ТЕЦ КП "Теплоенергетик"</t>
  </si>
  <si>
    <t>180409</t>
  </si>
  <si>
    <t>Внески органів місцевого самоврядування у статутні фонди суб’єктів підприємницької діяльності (комунальної власності)</t>
  </si>
  <si>
    <t xml:space="preserve">КП «Теплоенергетик» </t>
  </si>
  <si>
    <t xml:space="preserve">КП «Кіровоград –Універсал 2005» </t>
  </si>
  <si>
    <t>ЖЕК №13</t>
  </si>
  <si>
    <t xml:space="preserve">КППУШ </t>
  </si>
  <si>
    <t>РАЗОМ</t>
  </si>
  <si>
    <t>Благоустрій площі по вул.Шевченка,1 та встановлення пам"ятника Володимиру Винниченку</t>
  </si>
  <si>
    <t>Капітальний ремонт пішохідного місточку через р.Інгул по вул.Пашутінській</t>
  </si>
  <si>
    <t>Капітальний ремонт дитячого майданчика по вул.Белінського</t>
  </si>
  <si>
    <t>Капітальний ремонт пам'ятника радянським артилеристам по вул.Короленка</t>
  </si>
  <si>
    <t>Капітальний ремонт будівель КЗ «Центральна міська лікарня м.Кіровограда", стаціонар № 1, Фортеця, 21</t>
  </si>
  <si>
    <t>+ збільшено</t>
  </si>
  <si>
    <t>- зменшено</t>
  </si>
  <si>
    <t>Капітальний ремонт теплових мереж по вул. Володарського                                                 від ТК 44 до ТК 46, Д=325 мм (160ммх2),ТК 52 до ТК53, Д=325 мм (120ммх2)</t>
  </si>
  <si>
    <t>Квартира для інваліда І групи ВВВ (співфінансування з міського бюджету)</t>
  </si>
  <si>
    <t>+36,000</t>
  </si>
  <si>
    <t>+245,000</t>
  </si>
  <si>
    <t>Заміна газового обладнання</t>
  </si>
  <si>
    <t xml:space="preserve">КВК  КФКВ  </t>
  </si>
  <si>
    <t xml:space="preserve">Назва головного розпорядника коштів                                                       </t>
  </si>
  <si>
    <t>Загальний 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</si>
  <si>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</si>
  <si>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</si>
  <si>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Разом                              видатків                           на поточний                   рік</t>
  </si>
  <si>
    <t xml:space="preserve"> Назва об'єктів відповідно до проектно-кошторисної документації тощо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</si>
  <si>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</si>
  <si>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Проект "Вільний доступ -ефективне самоврядування", у тому числі:                                                           - реконструкція перехресть вулиць із урахуванням потреб осіб із обмеженими фізичними можливостями;                                                                                                                   - реконструкція світлофорних об"єктів із урахуванням потреб осіб із обмеженими можливостями;                                                                                                                        - капітальний ремонт перехресть вулиць із урахуванням потреб осіб із обмеженими фізичними можливостями (ремонт пандусів)                                                                              (співфінансування з міського бюджету)</t>
  </si>
  <si>
    <t>Газифікація житлового будинку, вул.Прирічна, 78</t>
  </si>
  <si>
    <t>Капітальний ремонт покрівлі житлового будинку, вул. Металургів, 7, с.Нове</t>
  </si>
  <si>
    <t>Капітальний ремонт даху житлового будинку, пров. Водяний, 8</t>
  </si>
  <si>
    <t>Капітальний ремонт житлового будинку по вул. Донецькій, 90-б</t>
  </si>
  <si>
    <t>Капітальний ремонт покрівлі житлового будинку, вул. Яновського, 153-а</t>
  </si>
  <si>
    <t>Капітальний ремонт прилеглої території до житлового будинку,                                          просп. Правди, 8, корп. 6</t>
  </si>
  <si>
    <t>Капітальний ремонт житлового будинку по просп.Правди, 7, корп. 3</t>
  </si>
  <si>
    <t>Капітальний ремонт житлового будинку по просп.Правди, 8, корп. 3</t>
  </si>
  <si>
    <t>Капітальний ремонт дитячого будинку сімейного типу Дерев"янків, вул.Врубеля, 22</t>
  </si>
  <si>
    <t>Капітальний ремонт житлового будинку по вул.Червонозорівській, 7                                    (проектно-вишукувальні роботи)</t>
  </si>
  <si>
    <t xml:space="preserve">Капітальний ремонт покрівлі житлового будинку, вул.Чигиринська,7 </t>
  </si>
  <si>
    <t>Капітальний ремонт огорожі набережної р.Інгул</t>
  </si>
  <si>
    <t>Капітальний ремонт міської Дошки Пашани</t>
  </si>
  <si>
    <t>Капітальний ремонт будівлі аварійно-диспетчерської служби 080, вул.Калініна, 3</t>
  </si>
  <si>
    <t>Капітальний ремонт інженерних мереж під благоустрій перехрестя вулиць Верхньої Биківської і Андріївської</t>
  </si>
  <si>
    <t>Капітальний ремонт інженерних мереж під благоустрій перехрестя                                        вулиць Пушкіна і Андріївської</t>
  </si>
  <si>
    <t>Капітальний ремонт вул. Леніна</t>
  </si>
  <si>
    <t>Розширення проїжджої частини вул. Бєляєва від вул. Соціалістичної                                       до вул. Котовського</t>
  </si>
  <si>
    <t>Капітальний ремонт будівлі ДНЗ № 16 "Дружба", вул.Металургів, 34-а, с.Нове</t>
  </si>
  <si>
    <t>Капітальний ремонт ДНЗ (ясла-садок) №63 «Посмішка», вул.Героїв Сталінграда, 4-а</t>
  </si>
  <si>
    <r>
      <t xml:space="preserve">Капітальний ремонт </t>
    </r>
    <r>
      <rPr>
        <sz val="13"/>
        <color indexed="8"/>
        <rFont val="Times New Roman"/>
        <family val="1"/>
      </rPr>
      <t xml:space="preserve"> НВО "Спеціальна загальноосвітня школа - дитячий садок для дітей з вадами слуху", вул.Куроп'ятникова, 19</t>
    </r>
  </si>
  <si>
    <t>Будівництво учбового корпусу та спортзалу ЗОШ І-ІІІ ступенів № 2,                                         вул. Новгородська, 41</t>
  </si>
  <si>
    <t>Капітальний ремонт  учбового корпусу ЗОШ І-ІІІ ступенів № 7 ім.О.Пушкіна, вул.Генерала Шумілова, 30</t>
  </si>
  <si>
    <t>Капітальний ремонт КЗ «Навчально-виховне об'єднання «Школа козацько-лицарського виховання І-ІІ ступенів №21 – суспільно-гуманітарний ліцей – дошкільний навчальний заклад”, вул. Берегова, 1</t>
  </si>
  <si>
    <t>Капітальний ремонт навчально-виховного комплексу  "ЗОШ  І-ІІІ ступенів №25, природничо-математичний ліцей”, вул. Леваневського, 2-б</t>
  </si>
  <si>
    <t>Капітальний ремонт міської станції юних техніків, вул. Яновського, 60</t>
  </si>
  <si>
    <t>Капітальний ремонт приміщення  міської стоматологічної поліклініки  № 2,                                                          просп. Університетський, 29</t>
  </si>
  <si>
    <t>Капітальний ремонт 5-ої  міської  поліклініки, вул. Космонавта Попова, 9-б</t>
  </si>
  <si>
    <t>Капітальний ремонт відділення ЕКГ та ЦСУ КЗ «Центральна міська лікарня м.Кіровограда", стаціонар № 1, Фортеця, 21</t>
  </si>
  <si>
    <t>Капітальний ремонт приміщення амбулаторії загальної практики – сімейної медицини, с.Гірниче, Лінія 10-а (газове опалення)</t>
  </si>
  <si>
    <t>Капітальний ремонт Будинку культури Масляниківка, вул. Микитенка, 15</t>
  </si>
  <si>
    <t>Капітальний ремонт  вбудованого приміщення, пров. Фортечний, 19</t>
  </si>
  <si>
    <t>Капітальний ремонт приміщення міської санітарно-епідеміологічної станції,                                    вул. Комарова, 64</t>
  </si>
  <si>
    <t>Капітальний ремонт покрівлі заготовільного цеху Кіровоградського УВП УТОС, вул Фісановича, 5</t>
  </si>
  <si>
    <t>Капітальний ремонт приміщення, вул. Медведєва, 11</t>
  </si>
  <si>
    <t>Капітальний ремонт зовнішньої каналізації НВК "Кіровогадській колегіум", вул.Володарського, 25</t>
  </si>
  <si>
    <t>Капітальний ремонт будівлі  ЗОШ   І-ІІІ ступенів № 33,                                               вул. Микитенка, 35/21</t>
  </si>
  <si>
    <t>Капітальний ремонт дитячої музичної школи № 3,                                                    вул.Академіка Корольова, 4</t>
  </si>
  <si>
    <t>Капітальний ремонт покрівлі житлового будинку,                                                    вул. Волкова, 9, корп. 3</t>
  </si>
  <si>
    <t>Капітальний ремонт прибудови  житлового будинку, вул.Чигиринська, 28</t>
  </si>
  <si>
    <t>Гуманітарний департамент</t>
  </si>
  <si>
    <t>Капітальний ремонт ДНЗ №17, вул. Жовтневої Революції, 18-а</t>
  </si>
  <si>
    <t>Капітальний ремонт ДНЗ № 68, вул. Конєва, 15-а</t>
  </si>
  <si>
    <t>Капітальний ремонт ЗОШ № 6, вул. Тімірязєва, 63</t>
  </si>
  <si>
    <t>Капітальний ремонт ЗОШ № 10, вул. Металургів, 33-а</t>
  </si>
  <si>
    <t>Капітальний ремонт ЗОШ № 13, проспект Правди, 45</t>
  </si>
  <si>
    <t>Капітальний ремонт ЗОШ № 18, вул. Конєва, 9-а</t>
  </si>
  <si>
    <t>Капітальний ремонт ЗОШ № 20, просп. Перемоги, 16</t>
  </si>
  <si>
    <t>Капітальний ремонт колегіума, вул. Володарського, 25</t>
  </si>
  <si>
    <t>Капітальний ремонт будівлі комунального закладу "Навчально - виховне об"єднання "Загальноосвітній навчальний заклад І-ІІІ ступенів №16 – дитячий юнацький центр «Лідер»</t>
  </si>
  <si>
    <t>Дитячий будинок інтернатного типу Кіровоградської міської ради Кіровоградської області "Наш дім"</t>
  </si>
  <si>
    <t>Капітальний ремонт ЗОШ № 23, вул. Івана Франка, 18</t>
  </si>
  <si>
    <t>Газифікація житлового будинку, вул.Толстого, 34</t>
  </si>
  <si>
    <t>Капітальний ремонт ЗОШ № 4, вул.Калініна, 18</t>
  </si>
  <si>
    <t>Капітальний ремонт СЗОШ  І-ІІІ ступенів № 14, вул.Жовтневої революції, 19</t>
  </si>
  <si>
    <t>Встановлення засобів пожежогасіння в будинку підвищеної поверховості по вул. Острівській, 2</t>
  </si>
  <si>
    <t xml:space="preserve">Капітальний ремонт та реконструкція внутрішньобудинкових                                      інженерних мереж </t>
  </si>
  <si>
    <t>Влаштування світлофорного об"єкту по вул.Московській біля Лелеківського кладовища, у тому числі виготовлення проектно-кошторисної документації</t>
  </si>
  <si>
    <t>Капітальний ремонт та реконструкція доріг, у тому числі виготовлення проектно – кошторисної документації</t>
  </si>
  <si>
    <t>Капітальний ремонт тротуарів</t>
  </si>
  <si>
    <t>Гідродинамічне очищення систем зливової каналізації</t>
  </si>
  <si>
    <t>Капітальний ремонт дитячого будинку сімейного типу Гаркуш,                                   вул.Тульська, 52-б</t>
  </si>
  <si>
    <t>КП "Кіровоградське водопровідно-каналізаційне господарство Кіровоградської міської ради"</t>
  </si>
  <si>
    <t>020</t>
  </si>
  <si>
    <t>Влаштування світлофорного об"єкту на розі вулиць Героїв Сталінграду та Волкова, у тому числі виготовлення проектно-кошторисної документації</t>
  </si>
  <si>
    <t>Капітальний ремонт ліфта житлового будинку по вул.Волкова, 28, корп.1, під"їзд 3, м.Кіровограда (співфінансування з міського бюджету)</t>
  </si>
  <si>
    <t xml:space="preserve">       вул.Червонозорівська, 7      </t>
  </si>
  <si>
    <t>+100,000</t>
  </si>
  <si>
    <t>Будівництво зливової каналізації по вул.Андріївській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</si>
  <si>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 Короленка, 46</t>
  </si>
  <si>
    <t>Капітальний ремонт та реконструкція житлових будинків, в т.ч. балконів, карнизів, цоколів, козирків над входами, тротуарів, відмосток  та влаштування  пандусів біля житлових будинків</t>
  </si>
  <si>
    <r>
      <t xml:space="preserve">Додаток 5
до рішення Кіровоградської міської ради
від   17  грудня   </t>
    </r>
    <r>
      <rPr>
        <sz val="12"/>
        <rFont val="Times New Roman"/>
        <family val="1"/>
      </rPr>
      <t>2010 року   № 43</t>
    </r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</si>
</sst>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</numFmts>
  <fonts count="23">
    <font>
      <sz val="10"/>
      <name val="Arial"/>
      <family val="0"/>
    </font>
    <font>
      <sz val="11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name val="Times New Roman"/>
      <family val="0"/>
    </font>
    <font>
      <b/>
      <sz val="13"/>
      <name val="Times New Roman"/>
      <family val="1"/>
    </font>
    <font>
      <b/>
      <sz val="15"/>
      <name val="Times New Roman"/>
      <family val="0"/>
    </font>
    <font>
      <b/>
      <sz val="14"/>
      <color indexed="8"/>
      <name val="Times New Roman"/>
      <family val="0"/>
    </font>
    <font>
      <b/>
      <sz val="14"/>
      <name val="Times New Roman"/>
      <family val="0"/>
    </font>
    <font>
      <sz val="13"/>
      <name val="Times New Roman"/>
      <family val="0"/>
    </font>
    <font>
      <b/>
      <sz val="12"/>
      <name val="Times New Roman"/>
      <family val="1"/>
    </font>
    <font>
      <b/>
      <sz val="13"/>
      <color indexed="8"/>
      <name val="Times New Roman"/>
      <family val="0"/>
    </font>
    <font>
      <i/>
      <sz val="12"/>
      <name val="Times New Roman"/>
      <family val="1"/>
    </font>
    <font>
      <sz val="13"/>
      <color indexed="8"/>
      <name val="Times New Roman"/>
      <family val="0"/>
    </font>
    <font>
      <i/>
      <sz val="13"/>
      <color indexed="8"/>
      <name val="Times New Roman"/>
      <family val="0"/>
    </font>
    <font>
      <i/>
      <sz val="13"/>
      <name val="Times New Roman"/>
      <family val="0"/>
    </font>
    <font>
      <sz val="14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8" fontId="10" fillId="0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justify" wrapText="1"/>
    </xf>
    <xf numFmtId="188" fontId="12" fillId="0" borderId="2" xfId="0" applyNumberFormat="1" applyFont="1" applyFill="1" applyBorder="1" applyAlignment="1">
      <alignment horizontal="center" vertical="center" wrapText="1"/>
    </xf>
    <xf numFmtId="188" fontId="12" fillId="0" borderId="3" xfId="0" applyNumberFormat="1" applyFont="1" applyFill="1" applyBorder="1" applyAlignment="1">
      <alignment horizontal="center" vertical="center" wrapText="1"/>
    </xf>
    <xf numFmtId="188" fontId="12" fillId="0" borderId="4" xfId="0" applyNumberFormat="1" applyFont="1" applyFill="1" applyBorder="1" applyAlignment="1">
      <alignment horizontal="center" vertical="center" wrapText="1"/>
    </xf>
    <xf numFmtId="188" fontId="12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88" fontId="14" fillId="0" borderId="4" xfId="0" applyNumberFormat="1" applyFont="1" applyFill="1" applyBorder="1" applyAlignment="1">
      <alignment horizontal="center" vertical="center" wrapText="1"/>
    </xf>
    <xf numFmtId="188" fontId="14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188" fontId="14" fillId="0" borderId="4" xfId="0" applyNumberFormat="1" applyFont="1" applyFill="1" applyBorder="1" applyAlignment="1">
      <alignment horizontal="center" vertical="center" wrapText="1"/>
    </xf>
    <xf numFmtId="188" fontId="14" fillId="0" borderId="5" xfId="0" applyNumberFormat="1" applyFont="1" applyFill="1" applyBorder="1" applyAlignment="1">
      <alignment horizontal="center" vertical="center" wrapText="1"/>
    </xf>
    <xf numFmtId="188" fontId="15" fillId="0" borderId="4" xfId="0" applyNumberFormat="1" applyFont="1" applyFill="1" applyBorder="1" applyAlignment="1">
      <alignment horizontal="center" vertical="center" wrapText="1"/>
    </xf>
    <xf numFmtId="188" fontId="12" fillId="0" borderId="4" xfId="0" applyNumberFormat="1" applyFont="1" applyFill="1" applyBorder="1" applyAlignment="1">
      <alignment horizontal="center" vertical="center" wrapText="1"/>
    </xf>
    <xf numFmtId="188" fontId="1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8" fontId="1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88" fontId="1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88" fontId="12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188" fontId="14" fillId="2" borderId="5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188" fontId="2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88" fontId="12" fillId="0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89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top" wrapText="1"/>
    </xf>
    <xf numFmtId="189" fontId="12" fillId="0" borderId="4" xfId="0" applyNumberFormat="1" applyFont="1" applyFill="1" applyBorder="1" applyAlignment="1">
      <alignment horizontal="center" vertical="center" wrapText="1"/>
    </xf>
    <xf numFmtId="189" fontId="12" fillId="0" borderId="5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11" fillId="0" borderId="9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4" xfId="0" applyFont="1" applyBorder="1" applyAlignment="1">
      <alignment horizontal="left" vertical="top" wrapText="1"/>
    </xf>
    <xf numFmtId="189" fontId="14" fillId="0" borderId="7" xfId="0" applyNumberFormat="1" applyFont="1" applyBorder="1" applyAlignment="1">
      <alignment horizontal="center" vertical="center" wrapText="1"/>
    </xf>
    <xf numFmtId="189" fontId="14" fillId="0" borderId="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justify" wrapText="1"/>
    </xf>
    <xf numFmtId="189" fontId="10" fillId="0" borderId="4" xfId="0" applyNumberFormat="1" applyFont="1" applyBorder="1" applyAlignment="1">
      <alignment horizontal="center" vertical="center" wrapText="1"/>
    </xf>
    <xf numFmtId="189" fontId="6" fillId="0" borderId="4" xfId="0" applyNumberFormat="1" applyFont="1" applyBorder="1" applyAlignment="1">
      <alignment horizontal="center" vertical="center" wrapText="1"/>
    </xf>
    <xf numFmtId="189" fontId="6" fillId="2" borderId="0" xfId="0" applyNumberFormat="1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vertical="center" wrapText="1"/>
    </xf>
    <xf numFmtId="189" fontId="10" fillId="0" borderId="2" xfId="0" applyNumberFormat="1" applyFont="1" applyBorder="1" applyAlignment="1">
      <alignment horizontal="center" vertical="center" wrapText="1"/>
    </xf>
    <xf numFmtId="189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0" fillId="0" borderId="4" xfId="0" applyFont="1" applyBorder="1" applyAlignment="1">
      <alignment horizontal="justify" vertical="top" wrapText="1"/>
    </xf>
    <xf numFmtId="0" fontId="0" fillId="2" borderId="10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justify" wrapText="1"/>
    </xf>
    <xf numFmtId="189" fontId="10" fillId="0" borderId="4" xfId="0" applyNumberFormat="1" applyFont="1" applyFill="1" applyBorder="1" applyAlignment="1">
      <alignment horizontal="center" vertical="center" wrapText="1"/>
    </xf>
    <xf numFmtId="189" fontId="6" fillId="0" borderId="4" xfId="0" applyNumberFormat="1" applyFont="1" applyFill="1" applyBorder="1" applyAlignment="1">
      <alignment horizontal="center" vertical="center" wrapText="1"/>
    </xf>
    <xf numFmtId="189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189" fontId="8" fillId="0" borderId="11" xfId="0" applyNumberFormat="1" applyFont="1" applyBorder="1" applyAlignment="1">
      <alignment horizontal="center" vertical="center" wrapText="1"/>
    </xf>
    <xf numFmtId="189" fontId="9" fillId="0" borderId="4" xfId="0" applyNumberFormat="1" applyFont="1" applyBorder="1" applyAlignment="1">
      <alignment horizontal="center" vertical="center" wrapText="1"/>
    </xf>
    <xf numFmtId="189" fontId="8" fillId="0" borderId="12" xfId="0" applyNumberFormat="1" applyFont="1" applyBorder="1" applyAlignment="1">
      <alignment horizontal="center" vertical="center" wrapText="1"/>
    </xf>
    <xf numFmtId="189" fontId="10" fillId="0" borderId="11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justify" wrapText="1"/>
    </xf>
    <xf numFmtId="189" fontId="14" fillId="0" borderId="2" xfId="0" applyNumberFormat="1" applyFont="1" applyBorder="1" applyAlignment="1">
      <alignment horizontal="center" wrapText="1"/>
    </xf>
    <xf numFmtId="189" fontId="6" fillId="0" borderId="4" xfId="0" applyNumberFormat="1" applyFont="1" applyBorder="1" applyAlignment="1">
      <alignment horizontal="center" wrapText="1"/>
    </xf>
    <xf numFmtId="189" fontId="14" fillId="0" borderId="3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justify" vertical="top" wrapText="1"/>
    </xf>
    <xf numFmtId="189" fontId="14" fillId="0" borderId="4" xfId="0" applyNumberFormat="1" applyFont="1" applyBorder="1" applyAlignment="1">
      <alignment horizontal="center" wrapText="1"/>
    </xf>
    <xf numFmtId="189" fontId="14" fillId="0" borderId="5" xfId="0" applyNumberFormat="1" applyFont="1" applyBorder="1" applyAlignment="1">
      <alignment horizontal="center" wrapText="1"/>
    </xf>
    <xf numFmtId="189" fontId="10" fillId="0" borderId="4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189" fontId="14" fillId="0" borderId="11" xfId="0" applyNumberFormat="1" applyFont="1" applyBorder="1" applyAlignment="1">
      <alignment horizontal="center" wrapText="1"/>
    </xf>
    <xf numFmtId="189" fontId="14" fillId="0" borderId="12" xfId="0" applyNumberFormat="1" applyFont="1" applyBorder="1" applyAlignment="1">
      <alignment horizontal="center" wrapText="1"/>
    </xf>
    <xf numFmtId="49" fontId="6" fillId="3" borderId="13" xfId="0" applyNumberFormat="1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left" vertical="center" wrapText="1"/>
    </xf>
    <xf numFmtId="189" fontId="8" fillId="3" borderId="14" xfId="0" applyNumberFormat="1" applyFont="1" applyFill="1" applyBorder="1" applyAlignment="1">
      <alignment horizontal="center" vertical="center" wrapText="1"/>
    </xf>
    <xf numFmtId="189" fontId="8" fillId="3" borderId="15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19" fillId="2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188" fontId="3" fillId="0" borderId="0" xfId="0" applyNumberFormat="1" applyFont="1" applyFill="1" applyBorder="1" applyAlignment="1">
      <alignment vertical="center" wrapText="1"/>
    </xf>
    <xf numFmtId="188" fontId="21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left" vertical="center" wrapText="1"/>
    </xf>
    <xf numFmtId="188" fontId="21" fillId="2" borderId="0" xfId="0" applyNumberFormat="1" applyFont="1" applyFill="1" applyBorder="1" applyAlignment="1">
      <alignment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188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188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88" fontId="3" fillId="0" borderId="0" xfId="0" applyNumberFormat="1" applyFont="1" applyFill="1" applyAlignment="1">
      <alignment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8" fontId="0" fillId="0" borderId="0" xfId="0" applyNumberForma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9" fontId="6" fillId="0" borderId="18" xfId="0" applyNumberFormat="1" applyFont="1" applyBorder="1" applyAlignment="1">
      <alignment horizontal="center" wrapText="1"/>
    </xf>
    <xf numFmtId="189" fontId="6" fillId="0" borderId="2" xfId="0" applyNumberFormat="1" applyFont="1" applyBorder="1" applyAlignment="1">
      <alignment horizontal="center" wrapText="1"/>
    </xf>
    <xf numFmtId="189" fontId="10" fillId="0" borderId="7" xfId="0" applyNumberFormat="1" applyFont="1" applyBorder="1" applyAlignment="1">
      <alignment horizontal="center" wrapText="1"/>
    </xf>
    <xf numFmtId="0" fontId="6" fillId="2" borderId="9" xfId="0" applyFont="1" applyFill="1" applyBorder="1" applyAlignment="1">
      <alignment vertical="justify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188" fontId="14" fillId="0" borderId="8" xfId="0" applyNumberFormat="1" applyFont="1" applyFill="1" applyBorder="1" applyAlignment="1">
      <alignment horizontal="center" vertical="center" wrapText="1"/>
    </xf>
    <xf numFmtId="188" fontId="12" fillId="0" borderId="11" xfId="0" applyNumberFormat="1" applyFont="1" applyFill="1" applyBorder="1" applyAlignment="1">
      <alignment horizontal="center" vertical="center" wrapText="1"/>
    </xf>
    <xf numFmtId="188" fontId="14" fillId="0" borderId="12" xfId="0" applyNumberFormat="1" applyFont="1" applyFill="1" applyBorder="1" applyAlignment="1">
      <alignment horizontal="center" vertical="center" wrapText="1"/>
    </xf>
    <xf numFmtId="188" fontId="14" fillId="0" borderId="19" xfId="0" applyNumberFormat="1" applyFont="1" applyFill="1" applyBorder="1" applyAlignment="1">
      <alignment horizontal="center" vertical="center" wrapText="1"/>
    </xf>
    <xf numFmtId="188" fontId="14" fillId="0" borderId="2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justify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top" wrapText="1"/>
    </xf>
    <xf numFmtId="188" fontId="14" fillId="0" borderId="2" xfId="0" applyNumberFormat="1" applyFont="1" applyFill="1" applyBorder="1" applyAlignment="1">
      <alignment horizontal="center" vertical="center" wrapText="1"/>
    </xf>
    <xf numFmtId="188" fontId="14" fillId="0" borderId="3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89" fontId="10" fillId="0" borderId="3" xfId="0" applyNumberFormat="1" applyFont="1" applyFill="1" applyBorder="1" applyAlignment="1">
      <alignment horizontal="center" vertical="center" wrapText="1"/>
    </xf>
    <xf numFmtId="189" fontId="10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justify" wrapText="1"/>
    </xf>
    <xf numFmtId="0" fontId="6" fillId="2" borderId="22" xfId="0" applyFont="1" applyFill="1" applyBorder="1" applyAlignment="1">
      <alignment vertical="justify" wrapText="1"/>
    </xf>
    <xf numFmtId="49" fontId="11" fillId="0" borderId="22" xfId="0" applyNumberFormat="1" applyFont="1" applyFill="1" applyBorder="1" applyAlignment="1">
      <alignment vertical="top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188" fontId="8" fillId="0" borderId="5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justify" wrapText="1"/>
    </xf>
    <xf numFmtId="49" fontId="9" fillId="0" borderId="24" xfId="0" applyNumberFormat="1" applyFont="1" applyFill="1" applyBorder="1" applyAlignment="1">
      <alignment horizontal="center" vertical="center" wrapText="1"/>
    </xf>
    <xf numFmtId="189" fontId="9" fillId="0" borderId="2" xfId="0" applyNumberFormat="1" applyFont="1" applyFill="1" applyBorder="1" applyAlignment="1">
      <alignment horizontal="center" vertical="center" wrapText="1"/>
    </xf>
    <xf numFmtId="18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88" fontId="8" fillId="0" borderId="16" xfId="0" applyNumberFormat="1" applyFont="1" applyFill="1" applyBorder="1" applyAlignment="1">
      <alignment horizontal="center" vertical="center" wrapText="1"/>
    </xf>
    <xf numFmtId="188" fontId="8" fillId="0" borderId="26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0" xfId="0" applyNumberFormat="1" applyFont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justify" wrapText="1"/>
    </xf>
    <xf numFmtId="0" fontId="6" fillId="2" borderId="22" xfId="0" applyFont="1" applyFill="1" applyBorder="1" applyAlignment="1">
      <alignment horizontal="center" vertical="justify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justify" wrapText="1"/>
    </xf>
    <xf numFmtId="0" fontId="4" fillId="0" borderId="2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3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7"/>
  <sheetViews>
    <sheetView tabSelected="1" view="pageBreakPreview" zoomScale="70" zoomScaleNormal="65" zoomScaleSheetLayoutView="70" workbookViewId="0" topLeftCell="A1">
      <selection activeCell="I8" sqref="I8"/>
    </sheetView>
  </sheetViews>
  <sheetFormatPr defaultColWidth="9.140625" defaultRowHeight="12.75"/>
  <cols>
    <col min="1" max="1" width="9.00390625" style="1" customWidth="1"/>
    <col min="2" max="2" width="79.140625" style="2" customWidth="1"/>
    <col min="3" max="3" width="13.140625" style="4" customWidth="1"/>
    <col min="4" max="4" width="13.28125" style="4" customWidth="1"/>
    <col min="5" max="5" width="11.7109375" style="4" customWidth="1"/>
    <col min="6" max="6" width="14.28125" style="4" customWidth="1"/>
    <col min="7" max="7" width="14.421875" style="3" customWidth="1"/>
    <col min="8" max="8" width="7.7109375" style="3" customWidth="1"/>
    <col min="9" max="9" width="17.28125" style="3" customWidth="1"/>
    <col min="10" max="10" width="12.28125" style="3" bestFit="1" customWidth="1"/>
    <col min="11" max="11" width="2.421875" style="3" customWidth="1"/>
    <col min="12" max="12" width="8.28125" style="3" customWidth="1"/>
    <col min="13" max="16384" width="9.140625" style="3" customWidth="1"/>
  </cols>
  <sheetData>
    <row r="1" spans="3:6" ht="57" customHeight="1">
      <c r="C1" s="195" t="s">
        <v>158</v>
      </c>
      <c r="D1" s="195"/>
      <c r="E1" s="195"/>
      <c r="F1" s="195"/>
    </row>
    <row r="2" spans="1:6" ht="19.5" customHeight="1">
      <c r="A2" s="196" t="s">
        <v>0</v>
      </c>
      <c r="B2" s="196"/>
      <c r="C2" s="196"/>
      <c r="D2" s="196"/>
      <c r="E2" s="196"/>
      <c r="F2" s="196"/>
    </row>
    <row r="3" spans="1:11" ht="18.75" customHeight="1">
      <c r="A3" s="196" t="s">
        <v>1</v>
      </c>
      <c r="B3" s="196"/>
      <c r="C3" s="196"/>
      <c r="D3" s="196"/>
      <c r="E3" s="196"/>
      <c r="F3" s="196"/>
      <c r="G3" s="197"/>
      <c r="H3" s="197"/>
      <c r="I3" s="197"/>
      <c r="J3" s="197"/>
      <c r="K3" s="197"/>
    </row>
    <row r="4" spans="1:253" ht="12" customHeight="1">
      <c r="A4" s="194"/>
      <c r="B4" s="194"/>
      <c r="C4" s="194"/>
      <c r="D4" s="194"/>
      <c r="E4" s="194" t="s">
        <v>71</v>
      </c>
      <c r="F4" s="194"/>
      <c r="G4" s="197"/>
      <c r="H4" s="197"/>
      <c r="I4" s="197"/>
      <c r="J4" s="197"/>
      <c r="K4" s="197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 t="s">
        <v>71</v>
      </c>
      <c r="AW4" s="194"/>
      <c r="AX4" s="194" t="s">
        <v>71</v>
      </c>
      <c r="AY4" s="194"/>
      <c r="AZ4" s="194" t="s">
        <v>71</v>
      </c>
      <c r="BA4" s="194"/>
      <c r="BB4" s="194" t="s">
        <v>71</v>
      </c>
      <c r="BC4" s="194"/>
      <c r="BD4" s="194" t="s">
        <v>71</v>
      </c>
      <c r="BE4" s="194"/>
      <c r="BF4" s="194" t="s">
        <v>71</v>
      </c>
      <c r="BG4" s="194"/>
      <c r="BH4" s="194" t="s">
        <v>71</v>
      </c>
      <c r="BI4" s="194"/>
      <c r="BJ4" s="194" t="s">
        <v>71</v>
      </c>
      <c r="BK4" s="194"/>
      <c r="BL4" s="194" t="s">
        <v>71</v>
      </c>
      <c r="BM4" s="194"/>
      <c r="BN4" s="194" t="s">
        <v>71</v>
      </c>
      <c r="BO4" s="194"/>
      <c r="BP4" s="194" t="s">
        <v>71</v>
      </c>
      <c r="BQ4" s="194"/>
      <c r="BR4" s="194" t="s">
        <v>71</v>
      </c>
      <c r="BS4" s="194"/>
      <c r="BT4" s="194" t="s">
        <v>71</v>
      </c>
      <c r="BU4" s="194"/>
      <c r="BV4" s="194" t="s">
        <v>71</v>
      </c>
      <c r="BW4" s="194"/>
      <c r="BX4" s="194" t="s">
        <v>71</v>
      </c>
      <c r="BY4" s="194"/>
      <c r="BZ4" s="194" t="s">
        <v>71</v>
      </c>
      <c r="CA4" s="194"/>
      <c r="CB4" s="194" t="s">
        <v>71</v>
      </c>
      <c r="CC4" s="194"/>
      <c r="CD4" s="194" t="s">
        <v>71</v>
      </c>
      <c r="CE4" s="194"/>
      <c r="CF4" s="194" t="s">
        <v>71</v>
      </c>
      <c r="CG4" s="194"/>
      <c r="CH4" s="194" t="s">
        <v>71</v>
      </c>
      <c r="CI4" s="194"/>
      <c r="CJ4" s="194" t="s">
        <v>71</v>
      </c>
      <c r="CK4" s="194"/>
      <c r="CL4" s="194" t="s">
        <v>71</v>
      </c>
      <c r="CM4" s="194"/>
      <c r="CN4" s="194" t="s">
        <v>71</v>
      </c>
      <c r="CO4" s="194"/>
      <c r="CP4" s="194" t="s">
        <v>71</v>
      </c>
      <c r="CQ4" s="194"/>
      <c r="CR4" s="194" t="s">
        <v>71</v>
      </c>
      <c r="CS4" s="194"/>
      <c r="CT4" s="194" t="s">
        <v>71</v>
      </c>
      <c r="CU4" s="194"/>
      <c r="CV4" s="194" t="s">
        <v>71</v>
      </c>
      <c r="CW4" s="194"/>
      <c r="CX4" s="194" t="s">
        <v>71</v>
      </c>
      <c r="CY4" s="194"/>
      <c r="CZ4" s="194" t="s">
        <v>71</v>
      </c>
      <c r="DA4" s="194"/>
      <c r="DB4" s="194" t="s">
        <v>71</v>
      </c>
      <c r="DC4" s="194"/>
      <c r="DD4" s="194" t="s">
        <v>71</v>
      </c>
      <c r="DE4" s="194"/>
      <c r="DF4" s="194" t="s">
        <v>71</v>
      </c>
      <c r="DG4" s="194"/>
      <c r="DH4" s="194" t="s">
        <v>71</v>
      </c>
      <c r="DI4" s="194"/>
      <c r="DJ4" s="194" t="s">
        <v>71</v>
      </c>
      <c r="DK4" s="194"/>
      <c r="DL4" s="194" t="s">
        <v>71</v>
      </c>
      <c r="DM4" s="194"/>
      <c r="DN4" s="194" t="s">
        <v>71</v>
      </c>
      <c r="DO4" s="194"/>
      <c r="DP4" s="194" t="s">
        <v>71</v>
      </c>
      <c r="DQ4" s="194"/>
      <c r="DR4" s="194" t="s">
        <v>71</v>
      </c>
      <c r="DS4" s="194"/>
      <c r="DT4" s="194" t="s">
        <v>71</v>
      </c>
      <c r="DU4" s="194"/>
      <c r="DV4" s="194" t="s">
        <v>71</v>
      </c>
      <c r="DW4" s="194"/>
      <c r="DX4" s="194" t="s">
        <v>71</v>
      </c>
      <c r="DY4" s="194"/>
      <c r="DZ4" s="194" t="s">
        <v>71</v>
      </c>
      <c r="EA4" s="194"/>
      <c r="EB4" s="194" t="s">
        <v>71</v>
      </c>
      <c r="EC4" s="194"/>
      <c r="ED4" s="194" t="s">
        <v>71</v>
      </c>
      <c r="EE4" s="194"/>
      <c r="EF4" s="194" t="s">
        <v>71</v>
      </c>
      <c r="EG4" s="194"/>
      <c r="EH4" s="194" t="s">
        <v>71</v>
      </c>
      <c r="EI4" s="194"/>
      <c r="EJ4" s="194" t="s">
        <v>71</v>
      </c>
      <c r="EK4" s="194"/>
      <c r="EL4" s="194" t="s">
        <v>71</v>
      </c>
      <c r="EM4" s="194"/>
      <c r="EN4" s="194" t="s">
        <v>71</v>
      </c>
      <c r="EO4" s="194"/>
      <c r="EP4" s="194" t="s">
        <v>71</v>
      </c>
      <c r="EQ4" s="194"/>
      <c r="ER4" s="194" t="s">
        <v>71</v>
      </c>
      <c r="ES4" s="194"/>
      <c r="ET4" s="194" t="s">
        <v>71</v>
      </c>
      <c r="EU4" s="194"/>
      <c r="EV4" s="194" t="s">
        <v>71</v>
      </c>
      <c r="EW4" s="194"/>
      <c r="EX4" s="194" t="s">
        <v>71</v>
      </c>
      <c r="EY4" s="194"/>
      <c r="EZ4" s="194" t="s">
        <v>71</v>
      </c>
      <c r="FA4" s="194"/>
      <c r="FB4" s="194" t="s">
        <v>71</v>
      </c>
      <c r="FC4" s="194"/>
      <c r="FD4" s="194" t="s">
        <v>71</v>
      </c>
      <c r="FE4" s="194"/>
      <c r="FF4" s="194" t="s">
        <v>71</v>
      </c>
      <c r="FG4" s="194"/>
      <c r="FH4" s="194" t="s">
        <v>71</v>
      </c>
      <c r="FI4" s="194"/>
      <c r="FJ4" s="194" t="s">
        <v>71</v>
      </c>
      <c r="FK4" s="194"/>
      <c r="FL4" s="194" t="s">
        <v>71</v>
      </c>
      <c r="FM4" s="194"/>
      <c r="FN4" s="194" t="s">
        <v>71</v>
      </c>
      <c r="FO4" s="194"/>
      <c r="FP4" s="194" t="s">
        <v>71</v>
      </c>
      <c r="FQ4" s="194"/>
      <c r="FR4" s="194" t="s">
        <v>71</v>
      </c>
      <c r="FS4" s="194"/>
      <c r="FT4" s="194" t="s">
        <v>71</v>
      </c>
      <c r="FU4" s="194"/>
      <c r="FV4" s="194" t="s">
        <v>71</v>
      </c>
      <c r="FW4" s="194"/>
      <c r="FX4" s="194" t="s">
        <v>71</v>
      </c>
      <c r="FY4" s="194"/>
      <c r="FZ4" s="194" t="s">
        <v>71</v>
      </c>
      <c r="GA4" s="194"/>
      <c r="GB4" s="194" t="s">
        <v>71</v>
      </c>
      <c r="GC4" s="194"/>
      <c r="GD4" s="194" t="s">
        <v>71</v>
      </c>
      <c r="GE4" s="194"/>
      <c r="GF4" s="194" t="s">
        <v>71</v>
      </c>
      <c r="GG4" s="194"/>
      <c r="GH4" s="194" t="s">
        <v>71</v>
      </c>
      <c r="GI4" s="194"/>
      <c r="GJ4" s="194" t="s">
        <v>71</v>
      </c>
      <c r="GK4" s="194"/>
      <c r="GL4" s="194" t="s">
        <v>71</v>
      </c>
      <c r="GM4" s="194"/>
      <c r="GN4" s="194" t="s">
        <v>71</v>
      </c>
      <c r="GO4" s="194"/>
      <c r="GP4" s="194" t="s">
        <v>71</v>
      </c>
      <c r="GQ4" s="194"/>
      <c r="GR4" s="194" t="s">
        <v>71</v>
      </c>
      <c r="GS4" s="194"/>
      <c r="GT4" s="194" t="s">
        <v>71</v>
      </c>
      <c r="GU4" s="194"/>
      <c r="GV4" s="194" t="s">
        <v>71</v>
      </c>
      <c r="GW4" s="194"/>
      <c r="GX4" s="194" t="s">
        <v>71</v>
      </c>
      <c r="GY4" s="194"/>
      <c r="GZ4" s="194" t="s">
        <v>71</v>
      </c>
      <c r="HA4" s="194"/>
      <c r="HB4" s="194" t="s">
        <v>71</v>
      </c>
      <c r="HC4" s="194"/>
      <c r="HD4" s="194" t="s">
        <v>71</v>
      </c>
      <c r="HE4" s="194"/>
      <c r="HF4" s="194" t="s">
        <v>71</v>
      </c>
      <c r="HG4" s="194"/>
      <c r="HH4" s="194" t="s">
        <v>71</v>
      </c>
      <c r="HI4" s="194"/>
      <c r="HJ4" s="194" t="s">
        <v>71</v>
      </c>
      <c r="HK4" s="194"/>
      <c r="HL4" s="194" t="s">
        <v>71</v>
      </c>
      <c r="HM4" s="194"/>
      <c r="HN4" s="194" t="s">
        <v>71</v>
      </c>
      <c r="HO4" s="194"/>
      <c r="HP4" s="194" t="s">
        <v>71</v>
      </c>
      <c r="HQ4" s="194"/>
      <c r="HR4" s="194" t="s">
        <v>71</v>
      </c>
      <c r="HS4" s="194"/>
      <c r="HT4" s="194" t="s">
        <v>71</v>
      </c>
      <c r="HU4" s="194"/>
      <c r="HV4" s="194" t="s">
        <v>71</v>
      </c>
      <c r="HW4" s="194"/>
      <c r="HX4" s="194" t="s">
        <v>71</v>
      </c>
      <c r="HY4" s="194"/>
      <c r="HZ4" s="194" t="s">
        <v>71</v>
      </c>
      <c r="IA4" s="194"/>
      <c r="IB4" s="194" t="s">
        <v>71</v>
      </c>
      <c r="IC4" s="194"/>
      <c r="ID4" s="194" t="s">
        <v>71</v>
      </c>
      <c r="IE4" s="194"/>
      <c r="IF4" s="194" t="s">
        <v>71</v>
      </c>
      <c r="IG4" s="194"/>
      <c r="IH4" s="194" t="s">
        <v>71</v>
      </c>
      <c r="II4" s="194"/>
      <c r="IJ4" s="194" t="s">
        <v>71</v>
      </c>
      <c r="IK4" s="194"/>
      <c r="IL4" s="194" t="s">
        <v>71</v>
      </c>
      <c r="IM4" s="194"/>
      <c r="IN4" s="194" t="s">
        <v>71</v>
      </c>
      <c r="IO4" s="194"/>
      <c r="IP4" s="194" t="s">
        <v>71</v>
      </c>
      <c r="IQ4" s="194"/>
      <c r="IR4" s="194" t="s">
        <v>71</v>
      </c>
      <c r="IS4" s="194"/>
    </row>
    <row r="5" spans="1:253" s="5" customFormat="1" ht="17.25" customHeight="1">
      <c r="A5" s="194"/>
      <c r="B5" s="194"/>
      <c r="C5" s="194"/>
      <c r="D5" s="194"/>
      <c r="E5" s="194" t="s">
        <v>72</v>
      </c>
      <c r="F5" s="194"/>
      <c r="G5" s="182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 t="s">
        <v>72</v>
      </c>
      <c r="AW5" s="194"/>
      <c r="AX5" s="194" t="s">
        <v>72</v>
      </c>
      <c r="AY5" s="194"/>
      <c r="AZ5" s="194" t="s">
        <v>72</v>
      </c>
      <c r="BA5" s="194"/>
      <c r="BB5" s="194" t="s">
        <v>72</v>
      </c>
      <c r="BC5" s="194"/>
      <c r="BD5" s="194" t="s">
        <v>72</v>
      </c>
      <c r="BE5" s="194"/>
      <c r="BF5" s="194" t="s">
        <v>72</v>
      </c>
      <c r="BG5" s="194"/>
      <c r="BH5" s="194" t="s">
        <v>72</v>
      </c>
      <c r="BI5" s="194"/>
      <c r="BJ5" s="194" t="s">
        <v>72</v>
      </c>
      <c r="BK5" s="194"/>
      <c r="BL5" s="194" t="s">
        <v>72</v>
      </c>
      <c r="BM5" s="194"/>
      <c r="BN5" s="194" t="s">
        <v>72</v>
      </c>
      <c r="BO5" s="194"/>
      <c r="BP5" s="194" t="s">
        <v>72</v>
      </c>
      <c r="BQ5" s="194"/>
      <c r="BR5" s="194" t="s">
        <v>72</v>
      </c>
      <c r="BS5" s="194"/>
      <c r="BT5" s="194" t="s">
        <v>72</v>
      </c>
      <c r="BU5" s="194"/>
      <c r="BV5" s="194" t="s">
        <v>72</v>
      </c>
      <c r="BW5" s="194"/>
      <c r="BX5" s="194" t="s">
        <v>72</v>
      </c>
      <c r="BY5" s="194"/>
      <c r="BZ5" s="194" t="s">
        <v>72</v>
      </c>
      <c r="CA5" s="194"/>
      <c r="CB5" s="194" t="s">
        <v>72</v>
      </c>
      <c r="CC5" s="194"/>
      <c r="CD5" s="194" t="s">
        <v>72</v>
      </c>
      <c r="CE5" s="194"/>
      <c r="CF5" s="194" t="s">
        <v>72</v>
      </c>
      <c r="CG5" s="194"/>
      <c r="CH5" s="194" t="s">
        <v>72</v>
      </c>
      <c r="CI5" s="194"/>
      <c r="CJ5" s="194" t="s">
        <v>72</v>
      </c>
      <c r="CK5" s="194"/>
      <c r="CL5" s="194" t="s">
        <v>72</v>
      </c>
      <c r="CM5" s="194"/>
      <c r="CN5" s="194" t="s">
        <v>72</v>
      </c>
      <c r="CO5" s="194"/>
      <c r="CP5" s="194" t="s">
        <v>72</v>
      </c>
      <c r="CQ5" s="194"/>
      <c r="CR5" s="194" t="s">
        <v>72</v>
      </c>
      <c r="CS5" s="194"/>
      <c r="CT5" s="194" t="s">
        <v>72</v>
      </c>
      <c r="CU5" s="194"/>
      <c r="CV5" s="194" t="s">
        <v>72</v>
      </c>
      <c r="CW5" s="194"/>
      <c r="CX5" s="194" t="s">
        <v>72</v>
      </c>
      <c r="CY5" s="194"/>
      <c r="CZ5" s="194" t="s">
        <v>72</v>
      </c>
      <c r="DA5" s="194"/>
      <c r="DB5" s="194" t="s">
        <v>72</v>
      </c>
      <c r="DC5" s="194"/>
      <c r="DD5" s="194" t="s">
        <v>72</v>
      </c>
      <c r="DE5" s="194"/>
      <c r="DF5" s="194" t="s">
        <v>72</v>
      </c>
      <c r="DG5" s="194"/>
      <c r="DH5" s="194" t="s">
        <v>72</v>
      </c>
      <c r="DI5" s="194"/>
      <c r="DJ5" s="194" t="s">
        <v>72</v>
      </c>
      <c r="DK5" s="194"/>
      <c r="DL5" s="194" t="s">
        <v>72</v>
      </c>
      <c r="DM5" s="194"/>
      <c r="DN5" s="194" t="s">
        <v>72</v>
      </c>
      <c r="DO5" s="194"/>
      <c r="DP5" s="194" t="s">
        <v>72</v>
      </c>
      <c r="DQ5" s="194"/>
      <c r="DR5" s="194" t="s">
        <v>72</v>
      </c>
      <c r="DS5" s="194"/>
      <c r="DT5" s="194" t="s">
        <v>72</v>
      </c>
      <c r="DU5" s="194"/>
      <c r="DV5" s="194" t="s">
        <v>72</v>
      </c>
      <c r="DW5" s="194"/>
      <c r="DX5" s="194" t="s">
        <v>72</v>
      </c>
      <c r="DY5" s="194"/>
      <c r="DZ5" s="194" t="s">
        <v>72</v>
      </c>
      <c r="EA5" s="194"/>
      <c r="EB5" s="194" t="s">
        <v>72</v>
      </c>
      <c r="EC5" s="194"/>
      <c r="ED5" s="194" t="s">
        <v>72</v>
      </c>
      <c r="EE5" s="194"/>
      <c r="EF5" s="194" t="s">
        <v>72</v>
      </c>
      <c r="EG5" s="194"/>
      <c r="EH5" s="194" t="s">
        <v>72</v>
      </c>
      <c r="EI5" s="194"/>
      <c r="EJ5" s="194" t="s">
        <v>72</v>
      </c>
      <c r="EK5" s="194"/>
      <c r="EL5" s="194" t="s">
        <v>72</v>
      </c>
      <c r="EM5" s="194"/>
      <c r="EN5" s="194" t="s">
        <v>72</v>
      </c>
      <c r="EO5" s="194"/>
      <c r="EP5" s="194" t="s">
        <v>72</v>
      </c>
      <c r="EQ5" s="194"/>
      <c r="ER5" s="194" t="s">
        <v>72</v>
      </c>
      <c r="ES5" s="194"/>
      <c r="ET5" s="194" t="s">
        <v>72</v>
      </c>
      <c r="EU5" s="194"/>
      <c r="EV5" s="194" t="s">
        <v>72</v>
      </c>
      <c r="EW5" s="194"/>
      <c r="EX5" s="194" t="s">
        <v>72</v>
      </c>
      <c r="EY5" s="194"/>
      <c r="EZ5" s="194" t="s">
        <v>72</v>
      </c>
      <c r="FA5" s="194"/>
      <c r="FB5" s="194" t="s">
        <v>72</v>
      </c>
      <c r="FC5" s="194"/>
      <c r="FD5" s="194" t="s">
        <v>72</v>
      </c>
      <c r="FE5" s="194"/>
      <c r="FF5" s="194" t="s">
        <v>72</v>
      </c>
      <c r="FG5" s="194"/>
      <c r="FH5" s="194" t="s">
        <v>72</v>
      </c>
      <c r="FI5" s="194"/>
      <c r="FJ5" s="194" t="s">
        <v>72</v>
      </c>
      <c r="FK5" s="194"/>
      <c r="FL5" s="194" t="s">
        <v>72</v>
      </c>
      <c r="FM5" s="194"/>
      <c r="FN5" s="194" t="s">
        <v>72</v>
      </c>
      <c r="FO5" s="194"/>
      <c r="FP5" s="194" t="s">
        <v>72</v>
      </c>
      <c r="FQ5" s="194"/>
      <c r="FR5" s="194" t="s">
        <v>72</v>
      </c>
      <c r="FS5" s="194"/>
      <c r="FT5" s="194" t="s">
        <v>72</v>
      </c>
      <c r="FU5" s="194"/>
      <c r="FV5" s="194" t="s">
        <v>72</v>
      </c>
      <c r="FW5" s="194"/>
      <c r="FX5" s="194" t="s">
        <v>72</v>
      </c>
      <c r="FY5" s="194"/>
      <c r="FZ5" s="194" t="s">
        <v>72</v>
      </c>
      <c r="GA5" s="194"/>
      <c r="GB5" s="194" t="s">
        <v>72</v>
      </c>
      <c r="GC5" s="194"/>
      <c r="GD5" s="194" t="s">
        <v>72</v>
      </c>
      <c r="GE5" s="194"/>
      <c r="GF5" s="194" t="s">
        <v>72</v>
      </c>
      <c r="GG5" s="194"/>
      <c r="GH5" s="194" t="s">
        <v>72</v>
      </c>
      <c r="GI5" s="194"/>
      <c r="GJ5" s="194" t="s">
        <v>72</v>
      </c>
      <c r="GK5" s="194"/>
      <c r="GL5" s="194" t="s">
        <v>72</v>
      </c>
      <c r="GM5" s="194"/>
      <c r="GN5" s="194" t="s">
        <v>72</v>
      </c>
      <c r="GO5" s="194"/>
      <c r="GP5" s="194" t="s">
        <v>72</v>
      </c>
      <c r="GQ5" s="194"/>
      <c r="GR5" s="194" t="s">
        <v>72</v>
      </c>
      <c r="GS5" s="194"/>
      <c r="GT5" s="194" t="s">
        <v>72</v>
      </c>
      <c r="GU5" s="194"/>
      <c r="GV5" s="194" t="s">
        <v>72</v>
      </c>
      <c r="GW5" s="194"/>
      <c r="GX5" s="194" t="s">
        <v>72</v>
      </c>
      <c r="GY5" s="194"/>
      <c r="GZ5" s="194" t="s">
        <v>72</v>
      </c>
      <c r="HA5" s="194"/>
      <c r="HB5" s="194" t="s">
        <v>72</v>
      </c>
      <c r="HC5" s="194"/>
      <c r="HD5" s="194" t="s">
        <v>72</v>
      </c>
      <c r="HE5" s="194"/>
      <c r="HF5" s="194" t="s">
        <v>72</v>
      </c>
      <c r="HG5" s="194"/>
      <c r="HH5" s="194" t="s">
        <v>72</v>
      </c>
      <c r="HI5" s="194"/>
      <c r="HJ5" s="194" t="s">
        <v>72</v>
      </c>
      <c r="HK5" s="194"/>
      <c r="HL5" s="194" t="s">
        <v>72</v>
      </c>
      <c r="HM5" s="194"/>
      <c r="HN5" s="194" t="s">
        <v>72</v>
      </c>
      <c r="HO5" s="194"/>
      <c r="HP5" s="194" t="s">
        <v>72</v>
      </c>
      <c r="HQ5" s="194"/>
      <c r="HR5" s="194" t="s">
        <v>72</v>
      </c>
      <c r="HS5" s="194"/>
      <c r="HT5" s="194" t="s">
        <v>72</v>
      </c>
      <c r="HU5" s="194"/>
      <c r="HV5" s="194" t="s">
        <v>72</v>
      </c>
      <c r="HW5" s="194"/>
      <c r="HX5" s="194" t="s">
        <v>72</v>
      </c>
      <c r="HY5" s="194"/>
      <c r="HZ5" s="194" t="s">
        <v>72</v>
      </c>
      <c r="IA5" s="194"/>
      <c r="IB5" s="194" t="s">
        <v>72</v>
      </c>
      <c r="IC5" s="194"/>
      <c r="ID5" s="194" t="s">
        <v>72</v>
      </c>
      <c r="IE5" s="194"/>
      <c r="IF5" s="194" t="s">
        <v>72</v>
      </c>
      <c r="IG5" s="194"/>
      <c r="IH5" s="194" t="s">
        <v>72</v>
      </c>
      <c r="II5" s="194"/>
      <c r="IJ5" s="194" t="s">
        <v>72</v>
      </c>
      <c r="IK5" s="194"/>
      <c r="IL5" s="194" t="s">
        <v>72</v>
      </c>
      <c r="IM5" s="194"/>
      <c r="IN5" s="194" t="s">
        <v>72</v>
      </c>
      <c r="IO5" s="194"/>
      <c r="IP5" s="194" t="s">
        <v>72</v>
      </c>
      <c r="IQ5" s="194"/>
      <c r="IR5" s="194" t="s">
        <v>72</v>
      </c>
      <c r="IS5" s="194"/>
    </row>
    <row r="6" spans="1:253" s="5" customFormat="1" ht="18" customHeight="1" thickBot="1">
      <c r="A6" s="193"/>
      <c r="B6" s="193"/>
      <c r="C6" s="193"/>
      <c r="D6" s="193"/>
      <c r="E6" s="193" t="s">
        <v>2</v>
      </c>
      <c r="F6" s="193"/>
      <c r="G6" s="18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 t="s">
        <v>2</v>
      </c>
      <c r="AW6" s="193"/>
      <c r="AX6" s="193" t="s">
        <v>2</v>
      </c>
      <c r="AY6" s="193"/>
      <c r="AZ6" s="193" t="s">
        <v>2</v>
      </c>
      <c r="BA6" s="193"/>
      <c r="BB6" s="193" t="s">
        <v>2</v>
      </c>
      <c r="BC6" s="193"/>
      <c r="BD6" s="193" t="s">
        <v>2</v>
      </c>
      <c r="BE6" s="193"/>
      <c r="BF6" s="193" t="s">
        <v>2</v>
      </c>
      <c r="BG6" s="193"/>
      <c r="BH6" s="193" t="s">
        <v>2</v>
      </c>
      <c r="BI6" s="193"/>
      <c r="BJ6" s="193" t="s">
        <v>2</v>
      </c>
      <c r="BK6" s="193"/>
      <c r="BL6" s="193" t="s">
        <v>2</v>
      </c>
      <c r="BM6" s="193"/>
      <c r="BN6" s="193" t="s">
        <v>2</v>
      </c>
      <c r="BO6" s="193"/>
      <c r="BP6" s="193" t="s">
        <v>2</v>
      </c>
      <c r="BQ6" s="193"/>
      <c r="BR6" s="193" t="s">
        <v>2</v>
      </c>
      <c r="BS6" s="193"/>
      <c r="BT6" s="193" t="s">
        <v>2</v>
      </c>
      <c r="BU6" s="193"/>
      <c r="BV6" s="193" t="s">
        <v>2</v>
      </c>
      <c r="BW6" s="193"/>
      <c r="BX6" s="193" t="s">
        <v>2</v>
      </c>
      <c r="BY6" s="193"/>
      <c r="BZ6" s="193" t="s">
        <v>2</v>
      </c>
      <c r="CA6" s="193"/>
      <c r="CB6" s="193" t="s">
        <v>2</v>
      </c>
      <c r="CC6" s="193"/>
      <c r="CD6" s="193" t="s">
        <v>2</v>
      </c>
      <c r="CE6" s="193"/>
      <c r="CF6" s="193" t="s">
        <v>2</v>
      </c>
      <c r="CG6" s="193"/>
      <c r="CH6" s="193" t="s">
        <v>2</v>
      </c>
      <c r="CI6" s="193"/>
      <c r="CJ6" s="193" t="s">
        <v>2</v>
      </c>
      <c r="CK6" s="193"/>
      <c r="CL6" s="193" t="s">
        <v>2</v>
      </c>
      <c r="CM6" s="193"/>
      <c r="CN6" s="193" t="s">
        <v>2</v>
      </c>
      <c r="CO6" s="193"/>
      <c r="CP6" s="193" t="s">
        <v>2</v>
      </c>
      <c r="CQ6" s="193"/>
      <c r="CR6" s="193" t="s">
        <v>2</v>
      </c>
      <c r="CS6" s="193"/>
      <c r="CT6" s="193" t="s">
        <v>2</v>
      </c>
      <c r="CU6" s="193"/>
      <c r="CV6" s="193" t="s">
        <v>2</v>
      </c>
      <c r="CW6" s="193"/>
      <c r="CX6" s="193" t="s">
        <v>2</v>
      </c>
      <c r="CY6" s="193"/>
      <c r="CZ6" s="193" t="s">
        <v>2</v>
      </c>
      <c r="DA6" s="193"/>
      <c r="DB6" s="193" t="s">
        <v>2</v>
      </c>
      <c r="DC6" s="193"/>
      <c r="DD6" s="193" t="s">
        <v>2</v>
      </c>
      <c r="DE6" s="193"/>
      <c r="DF6" s="193" t="s">
        <v>2</v>
      </c>
      <c r="DG6" s="193"/>
      <c r="DH6" s="193" t="s">
        <v>2</v>
      </c>
      <c r="DI6" s="193"/>
      <c r="DJ6" s="193" t="s">
        <v>2</v>
      </c>
      <c r="DK6" s="193"/>
      <c r="DL6" s="193" t="s">
        <v>2</v>
      </c>
      <c r="DM6" s="193"/>
      <c r="DN6" s="193" t="s">
        <v>2</v>
      </c>
      <c r="DO6" s="193"/>
      <c r="DP6" s="193" t="s">
        <v>2</v>
      </c>
      <c r="DQ6" s="193"/>
      <c r="DR6" s="193" t="s">
        <v>2</v>
      </c>
      <c r="DS6" s="193"/>
      <c r="DT6" s="193" t="s">
        <v>2</v>
      </c>
      <c r="DU6" s="193"/>
      <c r="DV6" s="193" t="s">
        <v>2</v>
      </c>
      <c r="DW6" s="193"/>
      <c r="DX6" s="193" t="s">
        <v>2</v>
      </c>
      <c r="DY6" s="193"/>
      <c r="DZ6" s="193" t="s">
        <v>2</v>
      </c>
      <c r="EA6" s="193"/>
      <c r="EB6" s="193" t="s">
        <v>2</v>
      </c>
      <c r="EC6" s="193"/>
      <c r="ED6" s="193" t="s">
        <v>2</v>
      </c>
      <c r="EE6" s="193"/>
      <c r="EF6" s="193" t="s">
        <v>2</v>
      </c>
      <c r="EG6" s="193"/>
      <c r="EH6" s="193" t="s">
        <v>2</v>
      </c>
      <c r="EI6" s="193"/>
      <c r="EJ6" s="193" t="s">
        <v>2</v>
      </c>
      <c r="EK6" s="193"/>
      <c r="EL6" s="193" t="s">
        <v>2</v>
      </c>
      <c r="EM6" s="193"/>
      <c r="EN6" s="193" t="s">
        <v>2</v>
      </c>
      <c r="EO6" s="193"/>
      <c r="EP6" s="193" t="s">
        <v>2</v>
      </c>
      <c r="EQ6" s="193"/>
      <c r="ER6" s="193" t="s">
        <v>2</v>
      </c>
      <c r="ES6" s="193"/>
      <c r="ET6" s="193" t="s">
        <v>2</v>
      </c>
      <c r="EU6" s="193"/>
      <c r="EV6" s="193" t="s">
        <v>2</v>
      </c>
      <c r="EW6" s="193"/>
      <c r="EX6" s="193" t="s">
        <v>2</v>
      </c>
      <c r="EY6" s="193"/>
      <c r="EZ6" s="193" t="s">
        <v>2</v>
      </c>
      <c r="FA6" s="193"/>
      <c r="FB6" s="193" t="s">
        <v>2</v>
      </c>
      <c r="FC6" s="193"/>
      <c r="FD6" s="193" t="s">
        <v>2</v>
      </c>
      <c r="FE6" s="193"/>
      <c r="FF6" s="193" t="s">
        <v>2</v>
      </c>
      <c r="FG6" s="193"/>
      <c r="FH6" s="193" t="s">
        <v>2</v>
      </c>
      <c r="FI6" s="193"/>
      <c r="FJ6" s="193" t="s">
        <v>2</v>
      </c>
      <c r="FK6" s="193"/>
      <c r="FL6" s="193" t="s">
        <v>2</v>
      </c>
      <c r="FM6" s="193"/>
      <c r="FN6" s="193" t="s">
        <v>2</v>
      </c>
      <c r="FO6" s="193"/>
      <c r="FP6" s="193" t="s">
        <v>2</v>
      </c>
      <c r="FQ6" s="193"/>
      <c r="FR6" s="193" t="s">
        <v>2</v>
      </c>
      <c r="FS6" s="193"/>
      <c r="FT6" s="193" t="s">
        <v>2</v>
      </c>
      <c r="FU6" s="193"/>
      <c r="FV6" s="193" t="s">
        <v>2</v>
      </c>
      <c r="FW6" s="193"/>
      <c r="FX6" s="193" t="s">
        <v>2</v>
      </c>
      <c r="FY6" s="193"/>
      <c r="FZ6" s="193" t="s">
        <v>2</v>
      </c>
      <c r="GA6" s="193"/>
      <c r="GB6" s="193" t="s">
        <v>2</v>
      </c>
      <c r="GC6" s="193"/>
      <c r="GD6" s="193" t="s">
        <v>2</v>
      </c>
      <c r="GE6" s="193"/>
      <c r="GF6" s="193" t="s">
        <v>2</v>
      </c>
      <c r="GG6" s="193"/>
      <c r="GH6" s="193" t="s">
        <v>2</v>
      </c>
      <c r="GI6" s="193"/>
      <c r="GJ6" s="193" t="s">
        <v>2</v>
      </c>
      <c r="GK6" s="193"/>
      <c r="GL6" s="193" t="s">
        <v>2</v>
      </c>
      <c r="GM6" s="193"/>
      <c r="GN6" s="193" t="s">
        <v>2</v>
      </c>
      <c r="GO6" s="193"/>
      <c r="GP6" s="193" t="s">
        <v>2</v>
      </c>
      <c r="GQ6" s="193"/>
      <c r="GR6" s="193" t="s">
        <v>2</v>
      </c>
      <c r="GS6" s="193"/>
      <c r="GT6" s="193" t="s">
        <v>2</v>
      </c>
      <c r="GU6" s="193"/>
      <c r="GV6" s="193" t="s">
        <v>2</v>
      </c>
      <c r="GW6" s="193"/>
      <c r="GX6" s="193" t="s">
        <v>2</v>
      </c>
      <c r="GY6" s="193"/>
      <c r="GZ6" s="193" t="s">
        <v>2</v>
      </c>
      <c r="HA6" s="193"/>
      <c r="HB6" s="193" t="s">
        <v>2</v>
      </c>
      <c r="HC6" s="193"/>
      <c r="HD6" s="193" t="s">
        <v>2</v>
      </c>
      <c r="HE6" s="193"/>
      <c r="HF6" s="193" t="s">
        <v>2</v>
      </c>
      <c r="HG6" s="193"/>
      <c r="HH6" s="193" t="s">
        <v>2</v>
      </c>
      <c r="HI6" s="193"/>
      <c r="HJ6" s="193" t="s">
        <v>2</v>
      </c>
      <c r="HK6" s="193"/>
      <c r="HL6" s="193" t="s">
        <v>2</v>
      </c>
      <c r="HM6" s="193"/>
      <c r="HN6" s="193" t="s">
        <v>2</v>
      </c>
      <c r="HO6" s="193"/>
      <c r="HP6" s="193" t="s">
        <v>2</v>
      </c>
      <c r="HQ6" s="193"/>
      <c r="HR6" s="193" t="s">
        <v>2</v>
      </c>
      <c r="HS6" s="193"/>
      <c r="HT6" s="193" t="s">
        <v>2</v>
      </c>
      <c r="HU6" s="193"/>
      <c r="HV6" s="193" t="s">
        <v>2</v>
      </c>
      <c r="HW6" s="193"/>
      <c r="HX6" s="193" t="s">
        <v>2</v>
      </c>
      <c r="HY6" s="193"/>
      <c r="HZ6" s="193" t="s">
        <v>2</v>
      </c>
      <c r="IA6" s="193"/>
      <c r="IB6" s="193" t="s">
        <v>2</v>
      </c>
      <c r="IC6" s="193"/>
      <c r="ID6" s="193" t="s">
        <v>2</v>
      </c>
      <c r="IE6" s="193"/>
      <c r="IF6" s="193" t="s">
        <v>2</v>
      </c>
      <c r="IG6" s="193"/>
      <c r="IH6" s="193" t="s">
        <v>2</v>
      </c>
      <c r="II6" s="193"/>
      <c r="IJ6" s="193" t="s">
        <v>2</v>
      </c>
      <c r="IK6" s="193"/>
      <c r="IL6" s="193" t="s">
        <v>2</v>
      </c>
      <c r="IM6" s="193"/>
      <c r="IN6" s="193" t="s">
        <v>2</v>
      </c>
      <c r="IO6" s="193"/>
      <c r="IP6" s="193" t="s">
        <v>2</v>
      </c>
      <c r="IQ6" s="193"/>
      <c r="IR6" s="193" t="s">
        <v>2</v>
      </c>
      <c r="IS6" s="193"/>
    </row>
    <row r="7" spans="1:253" s="5" customFormat="1" ht="24" customHeight="1">
      <c r="A7" s="188" t="s">
        <v>78</v>
      </c>
      <c r="B7" s="125" t="s">
        <v>79</v>
      </c>
      <c r="C7" s="190" t="s">
        <v>80</v>
      </c>
      <c r="D7" s="190" t="s">
        <v>81</v>
      </c>
      <c r="E7" s="190" t="s">
        <v>82</v>
      </c>
      <c r="F7" s="186" t="s">
        <v>83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</row>
    <row r="8" spans="1:253" s="5" customFormat="1" ht="77.25" customHeight="1" thickBot="1">
      <c r="A8" s="189"/>
      <c r="B8" s="126" t="s">
        <v>84</v>
      </c>
      <c r="C8" s="191"/>
      <c r="D8" s="191"/>
      <c r="E8" s="191"/>
      <c r="F8" s="187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</row>
    <row r="9" spans="1:6" ht="24.75" customHeight="1">
      <c r="A9" s="175">
        <v>191</v>
      </c>
      <c r="B9" s="176" t="s">
        <v>3</v>
      </c>
      <c r="C9" s="177"/>
      <c r="D9" s="177"/>
      <c r="E9" s="177"/>
      <c r="F9" s="178">
        <f>F10+F35+F56+F82+F90+F96</f>
        <v>-6983</v>
      </c>
    </row>
    <row r="10" spans="1:7" ht="19.5" customHeight="1">
      <c r="A10" s="7">
        <v>150101</v>
      </c>
      <c r="B10" s="155" t="s">
        <v>4</v>
      </c>
      <c r="C10" s="8"/>
      <c r="D10" s="8"/>
      <c r="E10" s="8"/>
      <c r="F10" s="9">
        <f>F11</f>
        <v>-1266</v>
      </c>
      <c r="G10" s="6"/>
    </row>
    <row r="11" spans="1:6" s="12" customFormat="1" ht="18" customHeight="1">
      <c r="A11" s="7"/>
      <c r="B11" s="15" t="s">
        <v>6</v>
      </c>
      <c r="C11" s="10"/>
      <c r="D11" s="10"/>
      <c r="E11" s="10"/>
      <c r="F11" s="11">
        <f>F12+F13+F14+F15+F16+F17+F18+F19+F20+F21+F22+F23+F25+F26+F27+F28+F29+F30+F31+F32+F33+F34</f>
        <v>-1266</v>
      </c>
    </row>
    <row r="12" spans="1:6" s="12" customFormat="1" ht="18" customHeight="1">
      <c r="A12" s="130"/>
      <c r="B12" s="140" t="s">
        <v>7</v>
      </c>
      <c r="C12" s="10"/>
      <c r="D12" s="10"/>
      <c r="E12" s="10"/>
      <c r="F12" s="17">
        <v>-50</v>
      </c>
    </row>
    <row r="13" spans="1:6" ht="20.25" customHeight="1">
      <c r="A13" s="130"/>
      <c r="B13" s="141" t="s">
        <v>126</v>
      </c>
      <c r="C13" s="13"/>
      <c r="D13" s="13"/>
      <c r="E13" s="13"/>
      <c r="F13" s="14">
        <v>-20</v>
      </c>
    </row>
    <row r="14" spans="1:6" ht="32.25" customHeight="1">
      <c r="A14" s="130"/>
      <c r="B14" s="141" t="s">
        <v>125</v>
      </c>
      <c r="C14" s="13"/>
      <c r="D14" s="13"/>
      <c r="E14" s="13"/>
      <c r="F14" s="14">
        <v>-30</v>
      </c>
    </row>
    <row r="15" spans="1:6" s="12" customFormat="1" ht="31.5" customHeight="1">
      <c r="A15" s="130"/>
      <c r="B15" s="142" t="s">
        <v>88</v>
      </c>
      <c r="C15" s="16"/>
      <c r="D15" s="16"/>
      <c r="E15" s="16"/>
      <c r="F15" s="17">
        <v>-128</v>
      </c>
    </row>
    <row r="16" spans="1:6" s="12" customFormat="1" ht="21" customHeight="1">
      <c r="A16" s="130"/>
      <c r="B16" s="141" t="s">
        <v>91</v>
      </c>
      <c r="C16" s="16"/>
      <c r="D16" s="16"/>
      <c r="E16" s="16"/>
      <c r="F16" s="17">
        <v>-130</v>
      </c>
    </row>
    <row r="17" spans="1:6" s="12" customFormat="1" ht="20.25" customHeight="1">
      <c r="A17" s="130"/>
      <c r="B17" s="141" t="s">
        <v>89</v>
      </c>
      <c r="C17" s="16"/>
      <c r="D17" s="16"/>
      <c r="E17" s="16"/>
      <c r="F17" s="17">
        <v>-15</v>
      </c>
    </row>
    <row r="18" spans="1:6" s="12" customFormat="1" ht="21" customHeight="1">
      <c r="A18" s="130"/>
      <c r="B18" s="141" t="s">
        <v>97</v>
      </c>
      <c r="C18" s="16"/>
      <c r="D18" s="16"/>
      <c r="E18" s="16"/>
      <c r="F18" s="17">
        <v>-100</v>
      </c>
    </row>
    <row r="19" spans="1:6" s="12" customFormat="1" ht="20.25" customHeight="1">
      <c r="A19" s="130"/>
      <c r="B19" s="143" t="s">
        <v>90</v>
      </c>
      <c r="C19" s="16"/>
      <c r="D19" s="16"/>
      <c r="E19" s="16"/>
      <c r="F19" s="17">
        <v>-30</v>
      </c>
    </row>
    <row r="20" spans="1:6" s="12" customFormat="1" ht="21" customHeight="1">
      <c r="A20" s="130"/>
      <c r="B20" s="143" t="s">
        <v>93</v>
      </c>
      <c r="C20" s="16"/>
      <c r="D20" s="16"/>
      <c r="E20" s="16"/>
      <c r="F20" s="17">
        <v>-18</v>
      </c>
    </row>
    <row r="21" spans="1:6" s="12" customFormat="1" ht="21" customHeight="1">
      <c r="A21" s="130"/>
      <c r="B21" s="143" t="s">
        <v>94</v>
      </c>
      <c r="C21" s="16"/>
      <c r="D21" s="16"/>
      <c r="E21" s="16"/>
      <c r="F21" s="17">
        <v>-50</v>
      </c>
    </row>
    <row r="22" spans="1:6" s="12" customFormat="1" ht="35.25" customHeight="1">
      <c r="A22" s="130"/>
      <c r="B22" s="143" t="s">
        <v>92</v>
      </c>
      <c r="C22" s="16"/>
      <c r="D22" s="16"/>
      <c r="E22" s="16"/>
      <c r="F22" s="17">
        <v>-65</v>
      </c>
    </row>
    <row r="23" spans="1:6" s="12" customFormat="1" ht="33" customHeight="1">
      <c r="A23" s="130"/>
      <c r="B23" s="143" t="s">
        <v>96</v>
      </c>
      <c r="C23" s="16"/>
      <c r="D23" s="16"/>
      <c r="E23" s="16"/>
      <c r="F23" s="17">
        <v>-31</v>
      </c>
    </row>
    <row r="24" spans="1:6" ht="21" customHeight="1">
      <c r="A24" s="130"/>
      <c r="B24" s="143" t="s">
        <v>8</v>
      </c>
      <c r="C24" s="16"/>
      <c r="D24" s="16"/>
      <c r="E24" s="16"/>
      <c r="F24" s="17"/>
    </row>
    <row r="25" spans="1:6" ht="18" customHeight="1">
      <c r="A25" s="130"/>
      <c r="B25" s="144" t="s">
        <v>9</v>
      </c>
      <c r="C25" s="18"/>
      <c r="D25" s="18"/>
      <c r="E25" s="18"/>
      <c r="F25" s="17">
        <v>-30</v>
      </c>
    </row>
    <row r="26" spans="1:6" ht="18.75" customHeight="1">
      <c r="A26" s="130"/>
      <c r="B26" s="144" t="s">
        <v>10</v>
      </c>
      <c r="C26" s="18"/>
      <c r="D26" s="18"/>
      <c r="E26" s="18"/>
      <c r="F26" s="17">
        <v>-55</v>
      </c>
    </row>
    <row r="27" spans="1:6" ht="18" customHeight="1">
      <c r="A27" s="130"/>
      <c r="B27" s="145" t="s">
        <v>11</v>
      </c>
      <c r="C27" s="18"/>
      <c r="D27" s="18"/>
      <c r="E27" s="18"/>
      <c r="F27" s="17">
        <v>-100</v>
      </c>
    </row>
    <row r="28" spans="1:6" ht="16.5" customHeight="1">
      <c r="A28" s="130"/>
      <c r="B28" s="144" t="s">
        <v>12</v>
      </c>
      <c r="C28" s="18"/>
      <c r="D28" s="18"/>
      <c r="E28" s="18"/>
      <c r="F28" s="17">
        <v>-70</v>
      </c>
    </row>
    <row r="29" spans="1:7" ht="20.25" customHeight="1">
      <c r="A29" s="130"/>
      <c r="B29" s="144" t="s">
        <v>13</v>
      </c>
      <c r="C29" s="18"/>
      <c r="D29" s="18"/>
      <c r="E29" s="18"/>
      <c r="F29" s="17">
        <v>-64</v>
      </c>
      <c r="G29" s="123"/>
    </row>
    <row r="30" spans="1:6" ht="20.25" customHeight="1">
      <c r="A30" s="130"/>
      <c r="B30" s="144" t="s">
        <v>14</v>
      </c>
      <c r="C30" s="18"/>
      <c r="D30" s="18"/>
      <c r="E30" s="18"/>
      <c r="F30" s="17">
        <v>-130</v>
      </c>
    </row>
    <row r="31" spans="1:6" ht="18.75" customHeight="1">
      <c r="A31" s="130"/>
      <c r="B31" s="144" t="s">
        <v>15</v>
      </c>
      <c r="C31" s="18"/>
      <c r="D31" s="18"/>
      <c r="E31" s="18"/>
      <c r="F31" s="17">
        <v>-50</v>
      </c>
    </row>
    <row r="32" spans="1:6" ht="18" customHeight="1">
      <c r="A32" s="130"/>
      <c r="B32" s="146" t="s">
        <v>16</v>
      </c>
      <c r="C32" s="18"/>
      <c r="D32" s="18"/>
      <c r="E32" s="18"/>
      <c r="F32" s="17">
        <v>-100</v>
      </c>
    </row>
    <row r="33" spans="1:6" ht="18.75" customHeight="1">
      <c r="A33" s="130"/>
      <c r="B33" s="146" t="s">
        <v>17</v>
      </c>
      <c r="C33" s="18"/>
      <c r="D33" s="18"/>
      <c r="E33" s="18"/>
      <c r="F33" s="17">
        <v>-100</v>
      </c>
    </row>
    <row r="34" spans="1:6" ht="18.75" customHeight="1">
      <c r="A34" s="130"/>
      <c r="B34" s="146" t="s">
        <v>153</v>
      </c>
      <c r="C34" s="18"/>
      <c r="D34" s="18"/>
      <c r="E34" s="18"/>
      <c r="F34" s="180" t="s">
        <v>154</v>
      </c>
    </row>
    <row r="35" spans="1:6" ht="18" customHeight="1">
      <c r="A35" s="130"/>
      <c r="B35" s="147" t="s">
        <v>18</v>
      </c>
      <c r="C35" s="19"/>
      <c r="D35" s="19"/>
      <c r="E35" s="19"/>
      <c r="F35" s="20">
        <f>F36+F41+F52</f>
        <v>-1340.5</v>
      </c>
    </row>
    <row r="36" spans="1:6" s="21" customFormat="1" ht="21.75" customHeight="1">
      <c r="A36" s="130"/>
      <c r="B36" s="148" t="s">
        <v>5</v>
      </c>
      <c r="C36" s="10"/>
      <c r="D36" s="10"/>
      <c r="E36" s="10"/>
      <c r="F36" s="11">
        <f>F38+F39+F40+F37</f>
        <v>-120</v>
      </c>
    </row>
    <row r="37" spans="1:6" s="21" customFormat="1" ht="21.75" customHeight="1">
      <c r="A37" s="130"/>
      <c r="B37" s="143" t="s">
        <v>155</v>
      </c>
      <c r="C37" s="10"/>
      <c r="D37" s="10"/>
      <c r="E37" s="10"/>
      <c r="F37" s="17">
        <v>-4</v>
      </c>
    </row>
    <row r="38" spans="1:6" s="21" customFormat="1" ht="20.25" customHeight="1">
      <c r="A38" s="130"/>
      <c r="B38" s="131" t="s">
        <v>87</v>
      </c>
      <c r="C38" s="10"/>
      <c r="D38" s="10"/>
      <c r="E38" s="10"/>
      <c r="F38" s="17">
        <v>-10</v>
      </c>
    </row>
    <row r="39" spans="1:6" s="21" customFormat="1" ht="19.5" customHeight="1">
      <c r="A39" s="130"/>
      <c r="B39" s="131" t="s">
        <v>139</v>
      </c>
      <c r="C39" s="10"/>
      <c r="D39" s="10"/>
      <c r="E39" s="10"/>
      <c r="F39" s="17">
        <v>-11</v>
      </c>
    </row>
    <row r="40" spans="1:6" s="12" customFormat="1" ht="35.25" customHeight="1">
      <c r="A40" s="130"/>
      <c r="B40" s="143" t="s">
        <v>66</v>
      </c>
      <c r="C40" s="13"/>
      <c r="D40" s="13"/>
      <c r="E40" s="13"/>
      <c r="F40" s="22">
        <v>-95</v>
      </c>
    </row>
    <row r="41" spans="1:9" s="21" customFormat="1" ht="20.25" customHeight="1">
      <c r="A41" s="130"/>
      <c r="B41" s="149" t="s">
        <v>19</v>
      </c>
      <c r="C41" s="10"/>
      <c r="D41" s="10"/>
      <c r="E41" s="10"/>
      <c r="F41" s="11">
        <f>F42+F43+F44+F45+F46+F47+F48+F49+F50+F51</f>
        <v>-909</v>
      </c>
      <c r="G41" s="25"/>
      <c r="H41" s="25"/>
      <c r="I41" s="25"/>
    </row>
    <row r="42" spans="1:6" ht="31.5" customHeight="1">
      <c r="A42" s="130"/>
      <c r="B42" s="131" t="s">
        <v>67</v>
      </c>
      <c r="C42" s="13"/>
      <c r="D42" s="13"/>
      <c r="E42" s="13"/>
      <c r="F42" s="17">
        <v>-10</v>
      </c>
    </row>
    <row r="43" spans="1:6" ht="22.5" customHeight="1">
      <c r="A43" s="130"/>
      <c r="B43" s="131" t="s">
        <v>98</v>
      </c>
      <c r="C43" s="13"/>
      <c r="D43" s="13"/>
      <c r="E43" s="13"/>
      <c r="F43" s="17">
        <v>-22</v>
      </c>
    </row>
    <row r="44" spans="1:6" ht="20.25" customHeight="1">
      <c r="A44" s="130"/>
      <c r="B44" s="131" t="s">
        <v>99</v>
      </c>
      <c r="C44" s="13"/>
      <c r="D44" s="13"/>
      <c r="E44" s="13"/>
      <c r="F44" s="17">
        <v>-159</v>
      </c>
    </row>
    <row r="45" spans="1:6" ht="20.25" customHeight="1">
      <c r="A45" s="130"/>
      <c r="B45" s="131" t="s">
        <v>68</v>
      </c>
      <c r="C45" s="13"/>
      <c r="D45" s="13"/>
      <c r="E45" s="13"/>
      <c r="F45" s="17">
        <v>-35</v>
      </c>
    </row>
    <row r="46" spans="1:6" ht="34.5" customHeight="1">
      <c r="A46" s="130"/>
      <c r="B46" s="131" t="s">
        <v>100</v>
      </c>
      <c r="C46" s="13"/>
      <c r="D46" s="13"/>
      <c r="E46" s="13"/>
      <c r="F46" s="17">
        <v>-33</v>
      </c>
    </row>
    <row r="47" spans="1:6" ht="35.25" customHeight="1">
      <c r="A47" s="130"/>
      <c r="B47" s="131" t="s">
        <v>20</v>
      </c>
      <c r="C47" s="13"/>
      <c r="D47" s="13"/>
      <c r="E47" s="13"/>
      <c r="F47" s="17">
        <v>-50</v>
      </c>
    </row>
    <row r="48" spans="1:6" s="120" customFormat="1" ht="30.75" customHeight="1">
      <c r="A48" s="162"/>
      <c r="B48" s="131" t="s">
        <v>69</v>
      </c>
      <c r="C48" s="119"/>
      <c r="D48" s="119"/>
      <c r="E48" s="119"/>
      <c r="F48" s="22">
        <v>-70</v>
      </c>
    </row>
    <row r="49" spans="1:6" s="120" customFormat="1" ht="36" customHeight="1">
      <c r="A49" s="192"/>
      <c r="B49" s="131" t="s">
        <v>101</v>
      </c>
      <c r="C49" s="119"/>
      <c r="D49" s="119"/>
      <c r="E49" s="119"/>
      <c r="F49" s="22">
        <v>-230</v>
      </c>
    </row>
    <row r="50" spans="1:6" s="120" customFormat="1" ht="33" customHeight="1">
      <c r="A50" s="192"/>
      <c r="B50" s="131" t="s">
        <v>102</v>
      </c>
      <c r="C50" s="119"/>
      <c r="D50" s="119"/>
      <c r="E50" s="119"/>
      <c r="F50" s="22">
        <v>-280</v>
      </c>
    </row>
    <row r="51" spans="1:6" s="120" customFormat="1" ht="18.75" customHeight="1">
      <c r="A51" s="139"/>
      <c r="B51" s="131" t="s">
        <v>103</v>
      </c>
      <c r="C51" s="119"/>
      <c r="D51" s="119"/>
      <c r="E51" s="119"/>
      <c r="F51" s="22">
        <v>-20</v>
      </c>
    </row>
    <row r="52" spans="1:6" s="21" customFormat="1" ht="18.75" customHeight="1">
      <c r="A52" s="130"/>
      <c r="B52" s="148" t="s">
        <v>21</v>
      </c>
      <c r="C52" s="10"/>
      <c r="D52" s="10"/>
      <c r="E52" s="10"/>
      <c r="F52" s="11">
        <f>SUM(F53:F55)</f>
        <v>-311.5</v>
      </c>
    </row>
    <row r="53" spans="1:6" ht="33" customHeight="1">
      <c r="A53" s="130"/>
      <c r="B53" s="131" t="s">
        <v>22</v>
      </c>
      <c r="C53" s="13"/>
      <c r="D53" s="13"/>
      <c r="E53" s="13"/>
      <c r="F53" s="14">
        <v>-113.5</v>
      </c>
    </row>
    <row r="54" spans="1:6" ht="18.75" customHeight="1">
      <c r="A54" s="130"/>
      <c r="B54" s="138" t="s">
        <v>23</v>
      </c>
      <c r="C54" s="13"/>
      <c r="D54" s="13"/>
      <c r="E54" s="13"/>
      <c r="F54" s="14">
        <v>-185</v>
      </c>
    </row>
    <row r="55" spans="1:6" ht="33.75" customHeight="1">
      <c r="A55" s="130"/>
      <c r="B55" s="138" t="s">
        <v>104</v>
      </c>
      <c r="C55" s="13"/>
      <c r="D55" s="13"/>
      <c r="E55" s="13"/>
      <c r="F55" s="14">
        <v>-13</v>
      </c>
    </row>
    <row r="56" spans="1:6" ht="16.5">
      <c r="A56" s="130"/>
      <c r="B56" s="150" t="s">
        <v>24</v>
      </c>
      <c r="C56" s="19"/>
      <c r="D56" s="19"/>
      <c r="E56" s="19"/>
      <c r="F56" s="11">
        <f>F57+F59</f>
        <v>-2978.5</v>
      </c>
    </row>
    <row r="57" spans="1:6" ht="23.25" customHeight="1">
      <c r="A57" s="130"/>
      <c r="B57" s="148" t="s">
        <v>5</v>
      </c>
      <c r="C57" s="19"/>
      <c r="D57" s="19"/>
      <c r="E57" s="19"/>
      <c r="F57" s="11">
        <f>F58</f>
        <v>-884</v>
      </c>
    </row>
    <row r="58" spans="1:6" ht="33" customHeight="1">
      <c r="A58" s="130"/>
      <c r="B58" s="151" t="s">
        <v>108</v>
      </c>
      <c r="C58" s="13"/>
      <c r="D58" s="13"/>
      <c r="E58" s="13"/>
      <c r="F58" s="14">
        <f>-845-39</f>
        <v>-884</v>
      </c>
    </row>
    <row r="59" spans="1:6" s="21" customFormat="1" ht="18.75" customHeight="1">
      <c r="A59" s="130"/>
      <c r="B59" s="148" t="s">
        <v>19</v>
      </c>
      <c r="C59" s="27"/>
      <c r="D59" s="10"/>
      <c r="E59" s="10"/>
      <c r="F59" s="11">
        <f>F60+F61+F62+F63+F64+F65+F66+F67+F68+F69+F70+F71+F72+F73+F74+F75+F76+F78+F79+F80+F81+F77</f>
        <v>-2094.5</v>
      </c>
    </row>
    <row r="60" spans="1:6" s="21" customFormat="1" ht="35.25" customHeight="1">
      <c r="A60" s="130"/>
      <c r="B60" s="152" t="s">
        <v>105</v>
      </c>
      <c r="C60" s="27"/>
      <c r="D60" s="10"/>
      <c r="E60" s="10"/>
      <c r="F60" s="17">
        <v>-100</v>
      </c>
    </row>
    <row r="61" spans="1:6" s="21" customFormat="1" ht="33.75" customHeight="1">
      <c r="A61" s="130"/>
      <c r="B61" s="152" t="s">
        <v>106</v>
      </c>
      <c r="C61" s="27"/>
      <c r="D61" s="10"/>
      <c r="E61" s="10"/>
      <c r="F61" s="17">
        <v>-75</v>
      </c>
    </row>
    <row r="62" spans="1:6" s="21" customFormat="1" ht="35.25" customHeight="1">
      <c r="A62" s="130"/>
      <c r="B62" s="53" t="s">
        <v>107</v>
      </c>
      <c r="C62" s="27"/>
      <c r="D62" s="10"/>
      <c r="E62" s="10"/>
      <c r="F62" s="17">
        <v>-189</v>
      </c>
    </row>
    <row r="63" spans="1:6" s="21" customFormat="1" ht="18.75" customHeight="1">
      <c r="A63" s="130"/>
      <c r="B63" s="153" t="s">
        <v>140</v>
      </c>
      <c r="C63" s="27"/>
      <c r="D63" s="10"/>
      <c r="E63" s="10"/>
      <c r="F63" s="17">
        <v>-45</v>
      </c>
    </row>
    <row r="64" spans="1:6" s="21" customFormat="1" ht="36" customHeight="1">
      <c r="A64" s="130"/>
      <c r="B64" s="152" t="s">
        <v>109</v>
      </c>
      <c r="C64" s="27"/>
      <c r="D64" s="10"/>
      <c r="E64" s="10"/>
      <c r="F64" s="17">
        <v>-140</v>
      </c>
    </row>
    <row r="65" spans="1:6" s="21" customFormat="1" ht="51" customHeight="1">
      <c r="A65" s="130"/>
      <c r="B65" s="153" t="s">
        <v>32</v>
      </c>
      <c r="C65" s="13"/>
      <c r="D65" s="13"/>
      <c r="E65" s="13"/>
      <c r="F65" s="17">
        <v>-100</v>
      </c>
    </row>
    <row r="66" spans="1:6" ht="21" customHeight="1">
      <c r="A66" s="130"/>
      <c r="B66" s="152" t="s">
        <v>141</v>
      </c>
      <c r="C66" s="13"/>
      <c r="D66" s="13"/>
      <c r="E66" s="13"/>
      <c r="F66" s="17">
        <v>-175</v>
      </c>
    </row>
    <row r="67" spans="1:6" ht="33" customHeight="1">
      <c r="A67" s="130"/>
      <c r="B67" s="154" t="s">
        <v>25</v>
      </c>
      <c r="C67" s="13"/>
      <c r="D67" s="13"/>
      <c r="E67" s="13"/>
      <c r="F67" s="17">
        <v>-40</v>
      </c>
    </row>
    <row r="68" spans="1:6" ht="48.75" customHeight="1">
      <c r="A68" s="130"/>
      <c r="B68" s="153" t="s">
        <v>110</v>
      </c>
      <c r="C68" s="13"/>
      <c r="D68" s="13"/>
      <c r="E68" s="13"/>
      <c r="F68" s="17">
        <v>-81</v>
      </c>
    </row>
    <row r="69" spans="1:6" ht="21" customHeight="1">
      <c r="A69" s="130"/>
      <c r="B69" s="152" t="s">
        <v>26</v>
      </c>
      <c r="C69" s="13"/>
      <c r="D69" s="13"/>
      <c r="E69" s="13"/>
      <c r="F69" s="17">
        <v>-155</v>
      </c>
    </row>
    <row r="70" spans="1:6" ht="35.25" customHeight="1">
      <c r="A70" s="130"/>
      <c r="B70" s="153" t="s">
        <v>111</v>
      </c>
      <c r="C70" s="13"/>
      <c r="D70" s="13"/>
      <c r="E70" s="13"/>
      <c r="F70" s="17">
        <v>-95</v>
      </c>
    </row>
    <row r="71" spans="1:6" ht="23.25" customHeight="1">
      <c r="A71" s="130"/>
      <c r="B71" s="152" t="s">
        <v>27</v>
      </c>
      <c r="C71" s="13"/>
      <c r="D71" s="13"/>
      <c r="E71" s="13"/>
      <c r="F71" s="17">
        <v>-30</v>
      </c>
    </row>
    <row r="72" spans="1:6" ht="19.5" customHeight="1">
      <c r="A72" s="130"/>
      <c r="B72" s="131" t="s">
        <v>28</v>
      </c>
      <c r="C72" s="13"/>
      <c r="D72" s="13"/>
      <c r="E72" s="13"/>
      <c r="F72" s="17">
        <v>-70</v>
      </c>
    </row>
    <row r="73" spans="1:6" ht="33" customHeight="1">
      <c r="A73" s="130"/>
      <c r="B73" s="74" t="s">
        <v>123</v>
      </c>
      <c r="C73" s="13"/>
      <c r="D73" s="13"/>
      <c r="E73" s="13"/>
      <c r="F73" s="17">
        <v>-100</v>
      </c>
    </row>
    <row r="74" spans="1:6" ht="20.25" customHeight="1">
      <c r="A74" s="130"/>
      <c r="B74" s="138" t="s">
        <v>29</v>
      </c>
      <c r="C74" s="13"/>
      <c r="D74" s="13"/>
      <c r="E74" s="13"/>
      <c r="F74" s="17">
        <v>-130</v>
      </c>
    </row>
    <row r="75" spans="1:6" ht="50.25" customHeight="1">
      <c r="A75" s="130"/>
      <c r="B75" s="143" t="s">
        <v>30</v>
      </c>
      <c r="C75" s="13"/>
      <c r="D75" s="13"/>
      <c r="E75" s="13"/>
      <c r="F75" s="17">
        <v>-230</v>
      </c>
    </row>
    <row r="76" spans="1:6" ht="17.25" customHeight="1">
      <c r="A76" s="130"/>
      <c r="B76" s="152" t="s">
        <v>31</v>
      </c>
      <c r="C76" s="13"/>
      <c r="D76" s="13"/>
      <c r="E76" s="13"/>
      <c r="F76" s="17">
        <v>-148</v>
      </c>
    </row>
    <row r="77" spans="1:6" ht="49.5" customHeight="1">
      <c r="A77" s="130"/>
      <c r="B77" s="143" t="s">
        <v>156</v>
      </c>
      <c r="C77" s="13"/>
      <c r="D77" s="13"/>
      <c r="E77" s="13"/>
      <c r="F77" s="17">
        <v>-55</v>
      </c>
    </row>
    <row r="78" spans="1:7" ht="20.25" customHeight="1">
      <c r="A78" s="130"/>
      <c r="B78" s="152" t="s">
        <v>112</v>
      </c>
      <c r="C78" s="23"/>
      <c r="D78" s="132"/>
      <c r="E78" s="132"/>
      <c r="F78" s="17">
        <v>-40</v>
      </c>
      <c r="G78" s="28"/>
    </row>
    <row r="79" spans="1:7" ht="34.5" customHeight="1">
      <c r="A79" s="130"/>
      <c r="B79" s="153" t="s">
        <v>122</v>
      </c>
      <c r="C79" s="13"/>
      <c r="D79" s="13"/>
      <c r="E79" s="13"/>
      <c r="F79" s="17">
        <v>-25</v>
      </c>
      <c r="G79" s="28"/>
    </row>
    <row r="80" spans="1:7" ht="32.25" customHeight="1">
      <c r="A80" s="130"/>
      <c r="B80" s="153" t="s">
        <v>95</v>
      </c>
      <c r="C80" s="13"/>
      <c r="D80" s="13"/>
      <c r="E80" s="13"/>
      <c r="F80" s="17">
        <v>-47.5</v>
      </c>
      <c r="G80" s="28"/>
    </row>
    <row r="81" spans="1:7" ht="34.5" customHeight="1">
      <c r="A81" s="130"/>
      <c r="B81" s="153" t="s">
        <v>148</v>
      </c>
      <c r="C81" s="13"/>
      <c r="D81" s="13"/>
      <c r="E81" s="13"/>
      <c r="F81" s="17">
        <v>-24</v>
      </c>
      <c r="G81" s="28"/>
    </row>
    <row r="82" spans="1:6" ht="23.25" customHeight="1">
      <c r="A82" s="130"/>
      <c r="B82" s="150" t="s">
        <v>33</v>
      </c>
      <c r="C82" s="19"/>
      <c r="D82" s="19"/>
      <c r="E82" s="19"/>
      <c r="F82" s="11">
        <f>F83</f>
        <v>-705</v>
      </c>
    </row>
    <row r="83" spans="1:10" s="21" customFormat="1" ht="21.75" customHeight="1">
      <c r="A83" s="7"/>
      <c r="B83" s="148" t="s">
        <v>19</v>
      </c>
      <c r="C83" s="10"/>
      <c r="D83" s="10"/>
      <c r="E83" s="10"/>
      <c r="F83" s="34">
        <f>F84+F85+F86+F87+F88+F89</f>
        <v>-705</v>
      </c>
      <c r="G83" s="35"/>
      <c r="H83" s="35"/>
      <c r="I83" s="35"/>
      <c r="J83" s="35"/>
    </row>
    <row r="84" spans="1:10" s="21" customFormat="1" ht="36.75" customHeight="1">
      <c r="A84" s="163"/>
      <c r="B84" s="131" t="s">
        <v>115</v>
      </c>
      <c r="C84" s="10"/>
      <c r="D84" s="10"/>
      <c r="E84" s="10"/>
      <c r="F84" s="133">
        <v>-80</v>
      </c>
      <c r="G84" s="35"/>
      <c r="H84" s="35"/>
      <c r="I84" s="35"/>
      <c r="J84" s="35"/>
    </row>
    <row r="85" spans="1:10" ht="36" customHeight="1">
      <c r="A85" s="7"/>
      <c r="B85" s="131" t="s">
        <v>70</v>
      </c>
      <c r="C85" s="13"/>
      <c r="D85" s="13"/>
      <c r="E85" s="13"/>
      <c r="F85" s="30">
        <v>-120</v>
      </c>
      <c r="G85" s="32"/>
      <c r="H85" s="33"/>
      <c r="I85" s="33"/>
      <c r="J85" s="33"/>
    </row>
    <row r="86" spans="1:10" ht="34.5" customHeight="1">
      <c r="A86" s="184"/>
      <c r="B86" s="131" t="s">
        <v>34</v>
      </c>
      <c r="C86" s="13"/>
      <c r="D86" s="13"/>
      <c r="E86" s="13"/>
      <c r="F86" s="30">
        <v>-70</v>
      </c>
      <c r="G86" s="32"/>
      <c r="H86" s="33"/>
      <c r="I86" s="33"/>
      <c r="J86" s="33"/>
    </row>
    <row r="87" spans="1:10" ht="34.5" customHeight="1">
      <c r="A87" s="184"/>
      <c r="B87" s="131" t="s">
        <v>116</v>
      </c>
      <c r="C87" s="13"/>
      <c r="D87" s="13"/>
      <c r="E87" s="13"/>
      <c r="F87" s="30">
        <v>-110</v>
      </c>
      <c r="G87" s="32"/>
      <c r="H87" s="33"/>
      <c r="I87" s="33"/>
      <c r="J87" s="33"/>
    </row>
    <row r="88" spans="1:10" ht="33.75" customHeight="1">
      <c r="A88" s="184"/>
      <c r="B88" s="131" t="s">
        <v>113</v>
      </c>
      <c r="C88" s="13"/>
      <c r="D88" s="13"/>
      <c r="E88" s="13"/>
      <c r="F88" s="24">
        <v>-250</v>
      </c>
      <c r="G88" s="32"/>
      <c r="H88" s="33"/>
      <c r="I88" s="33"/>
      <c r="J88" s="33"/>
    </row>
    <row r="89" spans="1:10" ht="24.75" customHeight="1">
      <c r="A89" s="184"/>
      <c r="B89" s="151" t="s">
        <v>114</v>
      </c>
      <c r="C89" s="13"/>
      <c r="D89" s="13"/>
      <c r="E89" s="13"/>
      <c r="F89" s="24">
        <v>-75</v>
      </c>
      <c r="G89" s="32"/>
      <c r="H89" s="33"/>
      <c r="I89" s="33"/>
      <c r="J89" s="33"/>
    </row>
    <row r="90" spans="1:10" ht="21" customHeight="1">
      <c r="A90" s="130"/>
      <c r="B90" s="150" t="s">
        <v>35</v>
      </c>
      <c r="C90" s="19"/>
      <c r="D90" s="19"/>
      <c r="E90" s="19"/>
      <c r="F90" s="20">
        <f>F91</f>
        <v>-178</v>
      </c>
      <c r="G90" s="33"/>
      <c r="H90" s="33"/>
      <c r="I90" s="33"/>
      <c r="J90" s="33"/>
    </row>
    <row r="91" spans="1:10" s="21" customFormat="1" ht="18.75" customHeight="1">
      <c r="A91" s="130"/>
      <c r="B91" s="148" t="s">
        <v>19</v>
      </c>
      <c r="C91" s="10"/>
      <c r="D91" s="10"/>
      <c r="E91" s="10"/>
      <c r="F91" s="11">
        <f>F92+F93+F94+F95</f>
        <v>-178</v>
      </c>
      <c r="G91" s="35"/>
      <c r="H91" s="35"/>
      <c r="I91" s="35"/>
      <c r="J91" s="35"/>
    </row>
    <row r="92" spans="1:6" ht="18.75" customHeight="1">
      <c r="A92" s="130"/>
      <c r="B92" s="151" t="s">
        <v>36</v>
      </c>
      <c r="C92" s="13"/>
      <c r="D92" s="13"/>
      <c r="E92" s="13"/>
      <c r="F92" s="14">
        <v>-100</v>
      </c>
    </row>
    <row r="93" spans="1:10" ht="33" customHeight="1">
      <c r="A93" s="130"/>
      <c r="B93" s="151" t="s">
        <v>124</v>
      </c>
      <c r="C93" s="13"/>
      <c r="D93" s="13"/>
      <c r="E93" s="13"/>
      <c r="F93" s="24">
        <v>-30</v>
      </c>
      <c r="G93" s="33"/>
      <c r="H93" s="33"/>
      <c r="I93" s="33"/>
      <c r="J93" s="33"/>
    </row>
    <row r="94" spans="1:10" ht="32.25" customHeight="1">
      <c r="A94" s="130"/>
      <c r="B94" s="131" t="s">
        <v>37</v>
      </c>
      <c r="C94" s="13"/>
      <c r="D94" s="13"/>
      <c r="E94" s="13"/>
      <c r="F94" s="24">
        <v>-40</v>
      </c>
      <c r="G94" s="33"/>
      <c r="H94" s="33"/>
      <c r="I94" s="33"/>
      <c r="J94" s="33"/>
    </row>
    <row r="95" spans="1:6" ht="20.25" customHeight="1">
      <c r="A95" s="130"/>
      <c r="B95" s="131" t="s">
        <v>117</v>
      </c>
      <c r="C95" s="13"/>
      <c r="D95" s="13"/>
      <c r="E95" s="13"/>
      <c r="F95" s="14">
        <v>-8</v>
      </c>
    </row>
    <row r="96" spans="1:6" ht="18.75" customHeight="1">
      <c r="A96" s="130"/>
      <c r="B96" s="155" t="s">
        <v>38</v>
      </c>
      <c r="C96" s="19"/>
      <c r="D96" s="19"/>
      <c r="E96" s="19"/>
      <c r="F96" s="20">
        <f>F97</f>
        <v>-515</v>
      </c>
    </row>
    <row r="97" spans="1:6" s="21" customFormat="1" ht="20.25" customHeight="1">
      <c r="A97" s="130"/>
      <c r="B97" s="148" t="s">
        <v>19</v>
      </c>
      <c r="C97" s="10"/>
      <c r="D97" s="10"/>
      <c r="E97" s="10"/>
      <c r="F97" s="11">
        <f>F98+F99+F100+F101+F102</f>
        <v>-515</v>
      </c>
    </row>
    <row r="98" spans="1:6" s="21" customFormat="1" ht="20.25" customHeight="1">
      <c r="A98" s="130"/>
      <c r="B98" s="131" t="s">
        <v>118</v>
      </c>
      <c r="C98" s="134"/>
      <c r="D98" s="134"/>
      <c r="E98" s="134"/>
      <c r="F98" s="135">
        <v>-90</v>
      </c>
    </row>
    <row r="99" spans="1:6" s="21" customFormat="1" ht="34.5" customHeight="1">
      <c r="A99" s="130"/>
      <c r="B99" s="138" t="s">
        <v>119</v>
      </c>
      <c r="C99" s="134"/>
      <c r="D99" s="134"/>
      <c r="E99" s="134"/>
      <c r="F99" s="135">
        <v>-25</v>
      </c>
    </row>
    <row r="100" spans="1:6" s="21" customFormat="1" ht="34.5" customHeight="1">
      <c r="A100" s="184"/>
      <c r="B100" s="138" t="s">
        <v>120</v>
      </c>
      <c r="C100" s="134"/>
      <c r="D100" s="134"/>
      <c r="E100" s="134"/>
      <c r="F100" s="135">
        <v>-250</v>
      </c>
    </row>
    <row r="101" spans="1:6" ht="18.75" customHeight="1">
      <c r="A101" s="184"/>
      <c r="B101" s="138" t="s">
        <v>39</v>
      </c>
      <c r="C101" s="13"/>
      <c r="D101" s="13"/>
      <c r="E101" s="13"/>
      <c r="F101" s="14">
        <v>-100</v>
      </c>
    </row>
    <row r="102" spans="1:6" ht="22.5" customHeight="1">
      <c r="A102" s="185"/>
      <c r="B102" s="131" t="s">
        <v>121</v>
      </c>
      <c r="C102" s="136"/>
      <c r="D102" s="136"/>
      <c r="E102" s="136"/>
      <c r="F102" s="137">
        <v>-50</v>
      </c>
    </row>
    <row r="103" spans="1:6" ht="22.5" customHeight="1">
      <c r="A103" s="170" t="s">
        <v>150</v>
      </c>
      <c r="B103" s="167" t="s">
        <v>127</v>
      </c>
      <c r="C103" s="13"/>
      <c r="D103" s="13"/>
      <c r="E103" s="13"/>
      <c r="F103" s="168">
        <f>F105+F106+F107+F108+F109+F110+F111+F112+F113+F114+F115</f>
        <v>-333.233</v>
      </c>
    </row>
    <row r="104" spans="1:6" ht="22.5" customHeight="1">
      <c r="A104" s="169">
        <v>150101</v>
      </c>
      <c r="B104" s="39" t="s">
        <v>43</v>
      </c>
      <c r="C104" s="13"/>
      <c r="D104" s="13"/>
      <c r="E104" s="13"/>
      <c r="F104" s="168">
        <f>F103</f>
        <v>-333.233</v>
      </c>
    </row>
    <row r="105" spans="1:6" ht="22.5" customHeight="1">
      <c r="A105" s="179"/>
      <c r="B105" s="131" t="s">
        <v>128</v>
      </c>
      <c r="C105" s="13"/>
      <c r="D105" s="13"/>
      <c r="E105" s="13"/>
      <c r="F105" s="14">
        <v>-28.353</v>
      </c>
    </row>
    <row r="106" spans="1:6" ht="22.5" customHeight="1">
      <c r="A106" s="7"/>
      <c r="B106" s="131" t="s">
        <v>129</v>
      </c>
      <c r="C106" s="13"/>
      <c r="D106" s="13"/>
      <c r="E106" s="13"/>
      <c r="F106" s="14">
        <v>-3.929</v>
      </c>
    </row>
    <row r="107" spans="1:6" ht="22.5" customHeight="1">
      <c r="A107" s="7"/>
      <c r="B107" s="131" t="s">
        <v>130</v>
      </c>
      <c r="C107" s="13"/>
      <c r="D107" s="13"/>
      <c r="E107" s="13"/>
      <c r="F107" s="14">
        <v>-12</v>
      </c>
    </row>
    <row r="108" spans="1:6" ht="22.5" customHeight="1">
      <c r="A108" s="7"/>
      <c r="B108" s="131" t="s">
        <v>131</v>
      </c>
      <c r="C108" s="13"/>
      <c r="D108" s="13"/>
      <c r="E108" s="13"/>
      <c r="F108" s="14">
        <v>-20</v>
      </c>
    </row>
    <row r="109" spans="1:6" ht="22.5" customHeight="1">
      <c r="A109" s="7"/>
      <c r="B109" s="131" t="s">
        <v>132</v>
      </c>
      <c r="C109" s="13"/>
      <c r="D109" s="13"/>
      <c r="E109" s="13"/>
      <c r="F109" s="14">
        <v>-48.665</v>
      </c>
    </row>
    <row r="110" spans="1:6" ht="22.5" customHeight="1">
      <c r="A110" s="7"/>
      <c r="B110" s="131" t="s">
        <v>133</v>
      </c>
      <c r="C110" s="13"/>
      <c r="D110" s="13"/>
      <c r="E110" s="13"/>
      <c r="F110" s="14">
        <v>-19.602</v>
      </c>
    </row>
    <row r="111" spans="1:6" ht="22.5" customHeight="1">
      <c r="A111" s="7"/>
      <c r="B111" s="131" t="s">
        <v>134</v>
      </c>
      <c r="C111" s="13"/>
      <c r="D111" s="13"/>
      <c r="E111" s="13"/>
      <c r="F111" s="14">
        <v>-3.518</v>
      </c>
    </row>
    <row r="112" spans="1:6" ht="22.5" customHeight="1">
      <c r="A112" s="7"/>
      <c r="B112" s="131" t="s">
        <v>138</v>
      </c>
      <c r="C112" s="13"/>
      <c r="D112" s="13"/>
      <c r="E112" s="13"/>
      <c r="F112" s="14">
        <v>-20</v>
      </c>
    </row>
    <row r="113" spans="1:6" ht="22.5" customHeight="1">
      <c r="A113" s="7"/>
      <c r="B113" s="131" t="s">
        <v>135</v>
      </c>
      <c r="C113" s="157"/>
      <c r="D113" s="157"/>
      <c r="E113" s="157"/>
      <c r="F113" s="158">
        <v>-52.166</v>
      </c>
    </row>
    <row r="114" spans="1:6" ht="50.25" customHeight="1">
      <c r="A114" s="7"/>
      <c r="B114" s="154" t="s">
        <v>136</v>
      </c>
      <c r="C114" s="157"/>
      <c r="D114" s="157"/>
      <c r="E114" s="157"/>
      <c r="F114" s="158">
        <v>-100</v>
      </c>
    </row>
    <row r="115" spans="1:6" ht="35.25" customHeight="1">
      <c r="A115" s="163"/>
      <c r="B115" s="131" t="s">
        <v>137</v>
      </c>
      <c r="C115" s="157"/>
      <c r="D115" s="157"/>
      <c r="E115" s="157"/>
      <c r="F115" s="158">
        <v>-25</v>
      </c>
    </row>
    <row r="116" spans="1:24" s="174" customFormat="1" ht="23.25" customHeight="1">
      <c r="A116" s="170" t="s">
        <v>40</v>
      </c>
      <c r="B116" s="167" t="s">
        <v>41</v>
      </c>
      <c r="C116" s="171"/>
      <c r="D116" s="171"/>
      <c r="E116" s="171"/>
      <c r="F116" s="172">
        <f>-10876.997</f>
        <v>-10876.997</v>
      </c>
      <c r="G116" s="37"/>
      <c r="H116" s="37"/>
      <c r="I116" s="36"/>
      <c r="J116" s="173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s="44" customFormat="1" ht="19.5" customHeight="1">
      <c r="A117" s="156" t="s">
        <v>42</v>
      </c>
      <c r="B117" s="39" t="s">
        <v>43</v>
      </c>
      <c r="C117" s="40"/>
      <c r="D117" s="40"/>
      <c r="E117" s="40"/>
      <c r="F117" s="41">
        <f>F118+F119+F120+F121+F122+F123+F124+F125+F126+F127+F128+F129+F130+F132+F133+F134+F142+F143+F144+F145+F135+F131+F137+F138+F139+F141+F140</f>
        <v>-8416.997</v>
      </c>
      <c r="G117" s="38"/>
      <c r="H117" s="38"/>
      <c r="I117" s="42"/>
      <c r="J117" s="43"/>
      <c r="K117" s="43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6" s="53" customFormat="1" ht="21" customHeight="1">
      <c r="A118" s="45"/>
      <c r="B118" s="48" t="s">
        <v>74</v>
      </c>
      <c r="C118" s="49"/>
      <c r="D118" s="50"/>
      <c r="E118" s="50"/>
      <c r="F118" s="159" t="s">
        <v>75</v>
      </c>
      <c r="G118" s="51"/>
      <c r="H118" s="51"/>
      <c r="I118" s="42"/>
      <c r="J118" s="51"/>
      <c r="K118" s="51"/>
      <c r="L118" s="51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29"/>
    </row>
    <row r="119" spans="1:26" s="53" customFormat="1" ht="138.75" customHeight="1">
      <c r="A119" s="45"/>
      <c r="B119" s="48" t="s">
        <v>86</v>
      </c>
      <c r="C119" s="49"/>
      <c r="D119" s="50"/>
      <c r="E119" s="50"/>
      <c r="F119" s="159" t="s">
        <v>76</v>
      </c>
      <c r="G119" s="51"/>
      <c r="H119" s="51"/>
      <c r="I119" s="42"/>
      <c r="J119" s="51"/>
      <c r="K119" s="51"/>
      <c r="L119" s="51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29"/>
    </row>
    <row r="120" spans="1:26" s="53" customFormat="1" ht="31.5" customHeight="1">
      <c r="A120" s="164"/>
      <c r="B120" s="54" t="s">
        <v>44</v>
      </c>
      <c r="C120" s="55"/>
      <c r="D120" s="56"/>
      <c r="E120" s="55"/>
      <c r="F120" s="73">
        <v>-200</v>
      </c>
      <c r="G120" s="52"/>
      <c r="H120" s="52"/>
      <c r="I120" s="57"/>
      <c r="J120" s="52"/>
      <c r="K120" s="58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29"/>
    </row>
    <row r="121" spans="1:26" s="53" customFormat="1" ht="34.5" customHeight="1">
      <c r="A121" s="199"/>
      <c r="B121" s="54" t="s">
        <v>45</v>
      </c>
      <c r="C121" s="59"/>
      <c r="D121" s="60"/>
      <c r="E121" s="59"/>
      <c r="F121" s="160">
        <v>-450</v>
      </c>
      <c r="G121" s="52"/>
      <c r="H121" s="52"/>
      <c r="I121" s="57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29"/>
    </row>
    <row r="122" spans="1:26" s="53" customFormat="1" ht="48.75" customHeight="1">
      <c r="A122" s="198"/>
      <c r="B122" s="54" t="s">
        <v>73</v>
      </c>
      <c r="C122" s="121"/>
      <c r="D122" s="122"/>
      <c r="E122" s="121"/>
      <c r="F122" s="161">
        <v>-100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29"/>
    </row>
    <row r="123" spans="1:25" s="65" customFormat="1" ht="20.25" customHeight="1">
      <c r="A123" s="198"/>
      <c r="B123" s="62" t="s">
        <v>46</v>
      </c>
      <c r="C123" s="63"/>
      <c r="D123" s="61"/>
      <c r="E123" s="63"/>
      <c r="F123" s="73">
        <v>-430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64"/>
    </row>
    <row r="124" spans="1:26" s="53" customFormat="1" ht="18" customHeight="1">
      <c r="A124" s="198"/>
      <c r="B124" s="54" t="s">
        <v>47</v>
      </c>
      <c r="C124" s="55"/>
      <c r="D124" s="56"/>
      <c r="E124" s="55"/>
      <c r="F124" s="73">
        <f>-1570+16.612</f>
        <v>-1553.388</v>
      </c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29"/>
    </row>
    <row r="125" spans="1:26" s="53" customFormat="1" ht="33.75" customHeight="1">
      <c r="A125" s="181"/>
      <c r="B125" s="66" t="s">
        <v>143</v>
      </c>
      <c r="C125" s="55"/>
      <c r="D125" s="56"/>
      <c r="E125" s="55"/>
      <c r="F125" s="73">
        <v>-500</v>
      </c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29"/>
    </row>
    <row r="126" spans="1:26" s="53" customFormat="1" ht="18.75" customHeight="1">
      <c r="A126" s="45"/>
      <c r="B126" s="66" t="s">
        <v>48</v>
      </c>
      <c r="C126" s="55"/>
      <c r="D126" s="56"/>
      <c r="E126" s="55"/>
      <c r="F126" s="73">
        <f>-100</f>
        <v>-100</v>
      </c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29"/>
    </row>
    <row r="127" spans="1:26" s="53" customFormat="1" ht="47.25" customHeight="1">
      <c r="A127" s="45"/>
      <c r="B127" s="54" t="s">
        <v>157</v>
      </c>
      <c r="C127" s="55"/>
      <c r="D127" s="56"/>
      <c r="E127" s="55"/>
      <c r="F127" s="73">
        <f>-130+40</f>
        <v>-90</v>
      </c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29"/>
    </row>
    <row r="128" spans="1:26" s="68" customFormat="1" ht="18.75" customHeight="1">
      <c r="A128" s="45"/>
      <c r="B128" s="54" t="s">
        <v>49</v>
      </c>
      <c r="C128" s="55"/>
      <c r="D128" s="56"/>
      <c r="E128" s="55"/>
      <c r="F128" s="73">
        <v>-160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67"/>
    </row>
    <row r="129" spans="1:26" s="65" customFormat="1" ht="18.75" customHeight="1">
      <c r="A129" s="45"/>
      <c r="B129" s="69" t="s">
        <v>50</v>
      </c>
      <c r="C129" s="55"/>
      <c r="D129" s="56"/>
      <c r="E129" s="55"/>
      <c r="F129" s="73">
        <v>-50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64"/>
    </row>
    <row r="130" spans="1:26" s="65" customFormat="1" ht="19.5" customHeight="1">
      <c r="A130" s="45"/>
      <c r="B130" s="69" t="s">
        <v>51</v>
      </c>
      <c r="C130" s="55"/>
      <c r="D130" s="56"/>
      <c r="E130" s="55"/>
      <c r="F130" s="73">
        <f>-487.08-6.612</f>
        <v>-493.692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64"/>
    </row>
    <row r="131" spans="1:26" s="65" customFormat="1" ht="34.5" customHeight="1">
      <c r="A131" s="45"/>
      <c r="B131" s="75" t="s">
        <v>152</v>
      </c>
      <c r="C131" s="55"/>
      <c r="D131" s="56"/>
      <c r="E131" s="55"/>
      <c r="F131" s="73">
        <v>-74.739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64"/>
    </row>
    <row r="132" spans="1:26" s="65" customFormat="1" ht="33.75" customHeight="1">
      <c r="A132" s="45"/>
      <c r="B132" s="69" t="s">
        <v>52</v>
      </c>
      <c r="C132" s="55"/>
      <c r="D132" s="56"/>
      <c r="E132" s="55"/>
      <c r="F132" s="73">
        <v>-420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64"/>
    </row>
    <row r="133" spans="1:25" s="65" customFormat="1" ht="33">
      <c r="A133" s="45"/>
      <c r="B133" s="69" t="s">
        <v>142</v>
      </c>
      <c r="C133" s="55"/>
      <c r="D133" s="56"/>
      <c r="E133" s="55"/>
      <c r="F133" s="73">
        <v>-100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67"/>
    </row>
    <row r="134" spans="1:25" s="65" customFormat="1" ht="18" customHeight="1">
      <c r="A134" s="45"/>
      <c r="B134" s="69" t="s">
        <v>53</v>
      </c>
      <c r="C134" s="55"/>
      <c r="D134" s="56"/>
      <c r="E134" s="55"/>
      <c r="F134" s="73">
        <v>-65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64"/>
    </row>
    <row r="135" spans="1:25" s="65" customFormat="1" ht="16.5">
      <c r="A135" s="45"/>
      <c r="B135" s="69" t="s">
        <v>77</v>
      </c>
      <c r="C135" s="55"/>
      <c r="D135" s="56"/>
      <c r="E135" s="55"/>
      <c r="F135" s="73">
        <v>-50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64"/>
    </row>
    <row r="136" spans="1:25" s="65" customFormat="1" ht="18.75" customHeight="1" hidden="1">
      <c r="A136" s="45"/>
      <c r="B136" s="69" t="s">
        <v>54</v>
      </c>
      <c r="C136" s="55"/>
      <c r="D136" s="56"/>
      <c r="E136" s="55"/>
      <c r="F136" s="7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64"/>
    </row>
    <row r="137" spans="1:26" s="65" customFormat="1" ht="33.75" customHeight="1">
      <c r="A137" s="45"/>
      <c r="B137" s="48" t="s">
        <v>145</v>
      </c>
      <c r="C137" s="55"/>
      <c r="D137" s="56"/>
      <c r="E137" s="55"/>
      <c r="F137" s="73">
        <v>-3173.445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64"/>
    </row>
    <row r="138" spans="1:26" s="65" customFormat="1" ht="18" customHeight="1">
      <c r="A138" s="45"/>
      <c r="B138" s="48" t="s">
        <v>146</v>
      </c>
      <c r="C138" s="55"/>
      <c r="D138" s="56"/>
      <c r="E138" s="55"/>
      <c r="F138" s="73">
        <v>-91.92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64"/>
    </row>
    <row r="139" spans="1:26" s="65" customFormat="1" ht="18.75" customHeight="1">
      <c r="A139" s="45"/>
      <c r="B139" s="48" t="s">
        <v>147</v>
      </c>
      <c r="C139" s="55"/>
      <c r="D139" s="56"/>
      <c r="E139" s="55"/>
      <c r="F139" s="73">
        <v>-99.9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64"/>
    </row>
    <row r="140" spans="1:26" s="65" customFormat="1" ht="33.75" customHeight="1">
      <c r="A140" s="45"/>
      <c r="B140" s="48" t="s">
        <v>151</v>
      </c>
      <c r="C140" s="55"/>
      <c r="D140" s="56"/>
      <c r="E140" s="55"/>
      <c r="F140" s="73">
        <v>-1.571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64"/>
    </row>
    <row r="141" spans="1:26" s="65" customFormat="1" ht="33.75" customHeight="1">
      <c r="A141" s="45"/>
      <c r="B141" s="48" t="s">
        <v>144</v>
      </c>
      <c r="C141" s="55"/>
      <c r="D141" s="56"/>
      <c r="E141" s="55"/>
      <c r="F141" s="73">
        <v>-70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64"/>
    </row>
    <row r="142" spans="1:26" s="74" customFormat="1" ht="33">
      <c r="A142" s="45"/>
      <c r="B142" s="76" t="s">
        <v>55</v>
      </c>
      <c r="C142" s="71"/>
      <c r="D142" s="72"/>
      <c r="E142" s="71"/>
      <c r="F142" s="73">
        <v>-199</v>
      </c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26"/>
    </row>
    <row r="143" spans="1:26" s="74" customFormat="1" ht="33">
      <c r="A143" s="45"/>
      <c r="B143" s="75" t="s">
        <v>56</v>
      </c>
      <c r="C143" s="71"/>
      <c r="D143" s="72"/>
      <c r="E143" s="71"/>
      <c r="F143" s="73">
        <v>-60</v>
      </c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26"/>
    </row>
    <row r="144" spans="1:26" s="74" customFormat="1" ht="33" customHeight="1">
      <c r="A144" s="45"/>
      <c r="B144" s="70" t="s">
        <v>57</v>
      </c>
      <c r="C144" s="77"/>
      <c r="D144" s="78"/>
      <c r="E144" s="77"/>
      <c r="F144" s="79">
        <v>-56.928</v>
      </c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26"/>
    </row>
    <row r="145" spans="1:26" s="74" customFormat="1" ht="31.5" customHeight="1">
      <c r="A145" s="45"/>
      <c r="B145" s="70" t="s">
        <v>58</v>
      </c>
      <c r="C145" s="77"/>
      <c r="D145" s="78"/>
      <c r="E145" s="77"/>
      <c r="F145" s="79">
        <v>-108.414</v>
      </c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26"/>
    </row>
    <row r="146" spans="1:25" s="65" customFormat="1" ht="38.25" customHeight="1">
      <c r="A146" s="200" t="s">
        <v>59</v>
      </c>
      <c r="B146" s="80" t="s">
        <v>60</v>
      </c>
      <c r="C146" s="81"/>
      <c r="D146" s="82"/>
      <c r="E146" s="81"/>
      <c r="F146" s="83">
        <f>F147+F148+F149+F150+F151+F152</f>
        <v>-2460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64"/>
    </row>
    <row r="147" spans="1:25" s="65" customFormat="1" ht="36" customHeight="1">
      <c r="A147" s="201"/>
      <c r="B147" s="166" t="s">
        <v>149</v>
      </c>
      <c r="C147" s="92"/>
      <c r="D147" s="127"/>
      <c r="E147" s="129"/>
      <c r="F147" s="165">
        <v>-490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64"/>
    </row>
    <row r="148" spans="1:25" s="65" customFormat="1" ht="18" customHeight="1">
      <c r="A148" s="200"/>
      <c r="B148" s="85" t="s">
        <v>61</v>
      </c>
      <c r="C148" s="86"/>
      <c r="D148" s="128"/>
      <c r="E148" s="86"/>
      <c r="F148" s="88">
        <v>-350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64"/>
    </row>
    <row r="149" spans="1:25" s="65" customFormat="1" ht="16.5" customHeight="1">
      <c r="A149" s="200"/>
      <c r="B149" s="89" t="s">
        <v>62</v>
      </c>
      <c r="C149" s="90"/>
      <c r="D149" s="87"/>
      <c r="E149" s="90"/>
      <c r="F149" s="91">
        <v>-550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64"/>
    </row>
    <row r="150" spans="1:25" s="65" customFormat="1" ht="19.5" customHeight="1">
      <c r="A150" s="200"/>
      <c r="B150" s="89" t="s">
        <v>63</v>
      </c>
      <c r="C150" s="90"/>
      <c r="D150" s="87"/>
      <c r="E150" s="90"/>
      <c r="F150" s="91">
        <v>-110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64"/>
    </row>
    <row r="151" spans="1:24" s="47" customFormat="1" ht="18" customHeight="1" thickBot="1">
      <c r="A151" s="200"/>
      <c r="B151" s="89" t="s">
        <v>64</v>
      </c>
      <c r="C151" s="90"/>
      <c r="D151" s="92"/>
      <c r="E151" s="90"/>
      <c r="F151" s="91">
        <v>-960</v>
      </c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:24" ht="20.25" customHeight="1" hidden="1" thickBot="1">
      <c r="A152" s="199"/>
      <c r="B152" s="93" t="s">
        <v>85</v>
      </c>
      <c r="C152" s="94"/>
      <c r="D152" s="84"/>
      <c r="E152" s="94"/>
      <c r="F152" s="95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 s="101" customFormat="1" ht="20.25" customHeight="1" thickBot="1">
      <c r="A153" s="96"/>
      <c r="B153" s="97" t="s">
        <v>65</v>
      </c>
      <c r="C153" s="98"/>
      <c r="D153" s="98"/>
      <c r="E153" s="98"/>
      <c r="F153" s="99">
        <f>F116+F103+F9</f>
        <v>-18193.23</v>
      </c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</row>
    <row r="154" spans="1:6" ht="20.25" customHeight="1">
      <c r="A154" s="102"/>
      <c r="B154" s="103"/>
      <c r="C154" s="104"/>
      <c r="D154" s="104"/>
      <c r="E154" s="104"/>
      <c r="F154" s="105"/>
    </row>
    <row r="155" spans="1:6" ht="20.25" customHeight="1">
      <c r="A155" s="102"/>
      <c r="B155" s="103"/>
      <c r="C155" s="104"/>
      <c r="D155" s="104"/>
      <c r="E155" s="104"/>
      <c r="F155" s="105"/>
    </row>
    <row r="156" spans="1:6" s="23" customFormat="1" ht="28.5" customHeight="1">
      <c r="A156" s="106"/>
      <c r="C156" s="107"/>
      <c r="D156" s="107"/>
      <c r="E156" s="107"/>
      <c r="F156" s="107"/>
    </row>
    <row r="157" spans="1:6" s="31" customFormat="1" ht="41.25" customHeight="1">
      <c r="A157" s="108"/>
      <c r="B157" s="109"/>
      <c r="C157" s="110"/>
      <c r="D157" s="110"/>
      <c r="E157" s="110"/>
      <c r="F157" s="110"/>
    </row>
    <row r="158" spans="1:6" s="33" customFormat="1" ht="15.75" hidden="1">
      <c r="A158" s="106"/>
      <c r="B158" s="111"/>
      <c r="C158" s="112"/>
      <c r="D158" s="113"/>
      <c r="E158" s="112"/>
      <c r="F158" s="112"/>
    </row>
    <row r="159" spans="1:6" s="33" customFormat="1" ht="15.75" hidden="1">
      <c r="A159" s="106"/>
      <c r="B159" s="114"/>
      <c r="C159" s="112"/>
      <c r="D159" s="113"/>
      <c r="E159" s="112"/>
      <c r="F159" s="112"/>
    </row>
    <row r="160" spans="1:6" s="33" customFormat="1" ht="15.75">
      <c r="A160" s="106"/>
      <c r="C160" s="113"/>
      <c r="D160" s="113"/>
      <c r="E160" s="113"/>
      <c r="F160" s="112"/>
    </row>
    <row r="161" spans="1:6" s="33" customFormat="1" ht="52.5" customHeight="1">
      <c r="A161" s="106"/>
      <c r="C161" s="113"/>
      <c r="D161" s="113"/>
      <c r="E161" s="113"/>
      <c r="F161" s="113"/>
    </row>
    <row r="162" spans="3:6" s="33" customFormat="1" ht="40.5" customHeight="1">
      <c r="C162" s="113"/>
      <c r="D162" s="113"/>
      <c r="E162" s="113"/>
      <c r="F162" s="113"/>
    </row>
    <row r="163" spans="2:6" s="33" customFormat="1" ht="28.5" customHeight="1">
      <c r="B163" s="115"/>
      <c r="C163" s="113"/>
      <c r="D163" s="113"/>
      <c r="E163" s="113"/>
      <c r="F163" s="116"/>
    </row>
    <row r="164" spans="2:6" s="33" customFormat="1" ht="15.75">
      <c r="B164" s="117"/>
      <c r="C164" s="112"/>
      <c r="D164" s="113"/>
      <c r="E164" s="112"/>
      <c r="F164" s="112"/>
    </row>
    <row r="165" spans="2:6" s="33" customFormat="1" ht="15.75">
      <c r="B165" s="117"/>
      <c r="C165" s="112"/>
      <c r="D165" s="113"/>
      <c r="E165" s="112"/>
      <c r="F165" s="112"/>
    </row>
    <row r="166" spans="2:6" s="33" customFormat="1" ht="15.75">
      <c r="B166" s="117"/>
      <c r="C166" s="112"/>
      <c r="D166" s="113"/>
      <c r="E166" s="112"/>
      <c r="F166" s="112"/>
    </row>
    <row r="167" spans="2:6" s="33" customFormat="1" ht="15.75">
      <c r="B167" s="117"/>
      <c r="C167" s="112"/>
      <c r="D167" s="113"/>
      <c r="E167" s="112"/>
      <c r="F167" s="112"/>
    </row>
    <row r="168" spans="2:6" s="33" customFormat="1" ht="15.75">
      <c r="B168" s="117"/>
      <c r="C168" s="112"/>
      <c r="D168" s="113"/>
      <c r="E168" s="112"/>
      <c r="F168" s="112"/>
    </row>
    <row r="169" spans="2:6" s="33" customFormat="1" ht="15.75">
      <c r="B169" s="117"/>
      <c r="C169" s="112"/>
      <c r="D169" s="113"/>
      <c r="E169" s="112"/>
      <c r="F169" s="112"/>
    </row>
    <row r="170" spans="2:6" s="33" customFormat="1" ht="15.75">
      <c r="B170" s="117"/>
      <c r="C170" s="112"/>
      <c r="D170" s="113"/>
      <c r="E170" s="112"/>
      <c r="F170" s="112"/>
    </row>
    <row r="171" spans="2:6" s="33" customFormat="1" ht="15.75">
      <c r="B171" s="117"/>
      <c r="C171" s="112"/>
      <c r="D171" s="113"/>
      <c r="E171" s="112"/>
      <c r="F171" s="112"/>
    </row>
    <row r="172" spans="2:6" s="33" customFormat="1" ht="15.75">
      <c r="B172" s="117"/>
      <c r="C172" s="112"/>
      <c r="D172" s="113"/>
      <c r="E172" s="113"/>
      <c r="F172" s="113"/>
    </row>
    <row r="173" spans="2:6" s="33" customFormat="1" ht="15.75">
      <c r="B173" s="117"/>
      <c r="C173" s="112"/>
      <c r="D173" s="113"/>
      <c r="E173" s="113"/>
      <c r="F173" s="113"/>
    </row>
    <row r="174" spans="2:6" s="33" customFormat="1" ht="15.75">
      <c r="B174" s="117"/>
      <c r="C174" s="112"/>
      <c r="D174" s="113"/>
      <c r="E174" s="113"/>
      <c r="F174" s="113"/>
    </row>
    <row r="175" spans="2:6" s="33" customFormat="1" ht="15.75">
      <c r="B175" s="117"/>
      <c r="C175" s="112"/>
      <c r="D175" s="113"/>
      <c r="E175" s="113"/>
      <c r="F175" s="113"/>
    </row>
    <row r="176" spans="2:6" s="33" customFormat="1" ht="15.75">
      <c r="B176" s="117"/>
      <c r="C176" s="112"/>
      <c r="D176" s="113"/>
      <c r="E176" s="113"/>
      <c r="F176" s="113"/>
    </row>
    <row r="177" spans="2:6" s="33" customFormat="1" ht="15.75">
      <c r="B177" s="117"/>
      <c r="C177" s="112"/>
      <c r="D177" s="113"/>
      <c r="E177" s="113"/>
      <c r="F177" s="113"/>
    </row>
    <row r="178" spans="2:6" s="33" customFormat="1" ht="15.75">
      <c r="B178" s="117"/>
      <c r="C178" s="112"/>
      <c r="D178" s="113"/>
      <c r="E178" s="112"/>
      <c r="F178" s="113"/>
    </row>
    <row r="179" spans="2:6" s="33" customFormat="1" ht="15.75">
      <c r="B179" s="117"/>
      <c r="C179" s="112"/>
      <c r="D179" s="113"/>
      <c r="E179" s="113"/>
      <c r="F179" s="113"/>
    </row>
    <row r="180" spans="2:6" s="33" customFormat="1" ht="15.75">
      <c r="B180" s="117"/>
      <c r="C180" s="112"/>
      <c r="D180" s="113"/>
      <c r="E180" s="113"/>
      <c r="F180" s="113"/>
    </row>
    <row r="181" spans="2:6" s="33" customFormat="1" ht="15.75">
      <c r="B181" s="117"/>
      <c r="C181" s="112"/>
      <c r="D181" s="113"/>
      <c r="E181" s="113"/>
      <c r="F181" s="113"/>
    </row>
    <row r="182" spans="2:6" s="33" customFormat="1" ht="15.75">
      <c r="B182" s="117"/>
      <c r="C182" s="112"/>
      <c r="D182" s="113"/>
      <c r="E182" s="113"/>
      <c r="F182" s="113"/>
    </row>
    <row r="183" spans="2:6" s="33" customFormat="1" ht="15.75">
      <c r="B183" s="117"/>
      <c r="C183" s="112"/>
      <c r="D183" s="113"/>
      <c r="E183" s="113"/>
      <c r="F183" s="113"/>
    </row>
    <row r="184" spans="2:6" s="33" customFormat="1" ht="15.75">
      <c r="B184" s="117"/>
      <c r="C184" s="112"/>
      <c r="D184" s="113"/>
      <c r="E184" s="113"/>
      <c r="F184" s="113"/>
    </row>
    <row r="185" spans="2:6" s="33" customFormat="1" ht="15.75">
      <c r="B185" s="117"/>
      <c r="C185" s="112"/>
      <c r="D185" s="113"/>
      <c r="E185" s="113"/>
      <c r="F185" s="113"/>
    </row>
    <row r="186" spans="2:6" s="33" customFormat="1" ht="15.75">
      <c r="B186" s="117"/>
      <c r="C186" s="112"/>
      <c r="D186" s="113"/>
      <c r="E186" s="113"/>
      <c r="F186" s="113"/>
    </row>
    <row r="187" spans="2:6" s="33" customFormat="1" ht="15.75">
      <c r="B187" s="117"/>
      <c r="C187" s="112"/>
      <c r="D187" s="113"/>
      <c r="E187" s="113"/>
      <c r="F187" s="113"/>
    </row>
    <row r="188" spans="2:6" s="33" customFormat="1" ht="15.75">
      <c r="B188" s="117"/>
      <c r="C188" s="112"/>
      <c r="D188" s="113"/>
      <c r="E188" s="113"/>
      <c r="F188" s="113"/>
    </row>
    <row r="189" spans="2:6" s="33" customFormat="1" ht="15.75">
      <c r="B189" s="117"/>
      <c r="C189" s="112"/>
      <c r="D189" s="113"/>
      <c r="E189" s="113"/>
      <c r="F189" s="113"/>
    </row>
    <row r="190" spans="2:6" s="33" customFormat="1" ht="15.75">
      <c r="B190" s="117"/>
      <c r="C190" s="112"/>
      <c r="D190" s="113"/>
      <c r="E190" s="113"/>
      <c r="F190" s="113"/>
    </row>
    <row r="191" spans="2:6" s="33" customFormat="1" ht="15.75">
      <c r="B191" s="117"/>
      <c r="C191" s="112"/>
      <c r="D191" s="113"/>
      <c r="E191" s="113"/>
      <c r="F191" s="113"/>
    </row>
    <row r="192" spans="2:6" s="33" customFormat="1" ht="15.75">
      <c r="B192" s="117"/>
      <c r="C192" s="112"/>
      <c r="D192" s="113"/>
      <c r="E192" s="113"/>
      <c r="F192" s="113"/>
    </row>
    <row r="193" spans="2:6" s="33" customFormat="1" ht="15.75">
      <c r="B193" s="117"/>
      <c r="C193" s="112"/>
      <c r="D193" s="113"/>
      <c r="E193" s="113"/>
      <c r="F193" s="113"/>
    </row>
    <row r="194" spans="2:6" s="33" customFormat="1" ht="15.75">
      <c r="B194" s="117"/>
      <c r="C194" s="112"/>
      <c r="D194" s="113"/>
      <c r="E194" s="113"/>
      <c r="F194" s="113"/>
    </row>
    <row r="195" spans="2:6" s="33" customFormat="1" ht="15.75">
      <c r="B195" s="117"/>
      <c r="C195" s="112"/>
      <c r="D195" s="113"/>
      <c r="E195" s="113"/>
      <c r="F195" s="113"/>
    </row>
    <row r="196" spans="2:6" s="33" customFormat="1" ht="15.75">
      <c r="B196" s="117"/>
      <c r="C196" s="112"/>
      <c r="D196" s="113"/>
      <c r="E196" s="113"/>
      <c r="F196" s="113"/>
    </row>
    <row r="197" spans="2:6" s="33" customFormat="1" ht="15.75">
      <c r="B197" s="117"/>
      <c r="C197" s="112"/>
      <c r="D197" s="113"/>
      <c r="E197" s="113"/>
      <c r="F197" s="113"/>
    </row>
    <row r="198" spans="2:6" s="33" customFormat="1" ht="15.75">
      <c r="B198" s="117"/>
      <c r="C198" s="112"/>
      <c r="D198" s="113"/>
      <c r="E198" s="113"/>
      <c r="F198" s="113"/>
    </row>
    <row r="199" spans="2:6" s="33" customFormat="1" ht="15.75">
      <c r="B199" s="117"/>
      <c r="C199" s="112"/>
      <c r="D199" s="113"/>
      <c r="E199" s="113"/>
      <c r="F199" s="113"/>
    </row>
    <row r="200" spans="2:6" s="33" customFormat="1" ht="15.75">
      <c r="B200" s="117"/>
      <c r="C200" s="112"/>
      <c r="D200" s="113"/>
      <c r="E200" s="113"/>
      <c r="F200" s="113"/>
    </row>
    <row r="201" spans="2:6" s="33" customFormat="1" ht="15.75">
      <c r="B201" s="117"/>
      <c r="C201" s="112"/>
      <c r="D201" s="113"/>
      <c r="E201" s="113"/>
      <c r="F201" s="113"/>
    </row>
    <row r="202" spans="2:6" s="33" customFormat="1" ht="15.75">
      <c r="B202" s="117"/>
      <c r="C202" s="112"/>
      <c r="D202" s="113"/>
      <c r="E202" s="113"/>
      <c r="F202" s="113"/>
    </row>
    <row r="203" spans="2:6" s="33" customFormat="1" ht="15.75">
      <c r="B203" s="117"/>
      <c r="C203" s="112"/>
      <c r="D203" s="113"/>
      <c r="E203" s="113"/>
      <c r="F203" s="113"/>
    </row>
    <row r="204" spans="2:6" s="33" customFormat="1" ht="15.75">
      <c r="B204" s="117"/>
      <c r="C204" s="112"/>
      <c r="D204" s="113"/>
      <c r="E204" s="113"/>
      <c r="F204" s="113"/>
    </row>
    <row r="205" spans="2:6" s="33" customFormat="1" ht="15.75">
      <c r="B205" s="117"/>
      <c r="C205" s="112"/>
      <c r="D205" s="113"/>
      <c r="E205" s="113"/>
      <c r="F205" s="113"/>
    </row>
    <row r="206" spans="2:6" s="33" customFormat="1" ht="15.75">
      <c r="B206" s="117"/>
      <c r="C206" s="112"/>
      <c r="D206" s="113"/>
      <c r="E206" s="113"/>
      <c r="F206" s="113"/>
    </row>
    <row r="207" spans="2:6" s="33" customFormat="1" ht="15.75">
      <c r="B207" s="117"/>
      <c r="C207" s="112"/>
      <c r="D207" s="113"/>
      <c r="E207" s="113"/>
      <c r="F207" s="113"/>
    </row>
    <row r="208" spans="2:6" s="33" customFormat="1" ht="15.75">
      <c r="B208" s="117"/>
      <c r="C208" s="112"/>
      <c r="D208" s="113"/>
      <c r="E208" s="113"/>
      <c r="F208" s="113"/>
    </row>
    <row r="209" spans="2:6" s="33" customFormat="1" ht="15.75">
      <c r="B209" s="117"/>
      <c r="C209" s="112"/>
      <c r="D209" s="113"/>
      <c r="E209" s="113"/>
      <c r="F209" s="113"/>
    </row>
    <row r="210" spans="2:6" s="33" customFormat="1" ht="15.75">
      <c r="B210" s="117"/>
      <c r="C210" s="112"/>
      <c r="D210" s="113"/>
      <c r="E210" s="113"/>
      <c r="F210" s="113"/>
    </row>
    <row r="211" spans="2:6" s="33" customFormat="1" ht="15.75">
      <c r="B211" s="117"/>
      <c r="C211" s="112"/>
      <c r="D211" s="113"/>
      <c r="E211" s="113"/>
      <c r="F211" s="113"/>
    </row>
    <row r="212" spans="2:6" s="33" customFormat="1" ht="15.75">
      <c r="B212" s="117"/>
      <c r="C212" s="112"/>
      <c r="D212" s="113"/>
      <c r="E212" s="113"/>
      <c r="F212" s="113"/>
    </row>
    <row r="213" ht="15.75">
      <c r="C213" s="118"/>
    </row>
    <row r="214" ht="15.75">
      <c r="C214" s="118"/>
    </row>
    <row r="215" ht="15.75">
      <c r="C215" s="118"/>
    </row>
    <row r="216" ht="15.75">
      <c r="C216" s="118"/>
    </row>
    <row r="217" ht="15.75">
      <c r="C217" s="118"/>
    </row>
  </sheetData>
  <mergeCells count="392">
    <mergeCell ref="A123:A124"/>
    <mergeCell ref="A121:A122"/>
    <mergeCell ref="A146:A152"/>
    <mergeCell ref="R4:S4"/>
    <mergeCell ref="R5:S5"/>
    <mergeCell ref="R6:S6"/>
    <mergeCell ref="P6:Q6"/>
    <mergeCell ref="L4:M4"/>
    <mergeCell ref="N4:O4"/>
    <mergeCell ref="P4:Q4"/>
    <mergeCell ref="P5:Q5"/>
    <mergeCell ref="C1:F1"/>
    <mergeCell ref="A2:F2"/>
    <mergeCell ref="A3:F3"/>
    <mergeCell ref="G3:K4"/>
    <mergeCell ref="E4:F4"/>
    <mergeCell ref="A4:B4"/>
    <mergeCell ref="C4:D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D4:GE4"/>
    <mergeCell ref="GF4:GG4"/>
    <mergeCell ref="GH4:GI4"/>
    <mergeCell ref="GJ4:GK4"/>
    <mergeCell ref="GL4:GM4"/>
    <mergeCell ref="GN4:GO4"/>
    <mergeCell ref="GP4:GQ4"/>
    <mergeCell ref="GR4:GS4"/>
    <mergeCell ref="GT4:GU4"/>
    <mergeCell ref="GV4:GW4"/>
    <mergeCell ref="GX4:GY4"/>
    <mergeCell ref="GZ4:HA4"/>
    <mergeCell ref="HB4:HC4"/>
    <mergeCell ref="HD4:HE4"/>
    <mergeCell ref="HF4:HG4"/>
    <mergeCell ref="HH4:HI4"/>
    <mergeCell ref="HJ4:HK4"/>
    <mergeCell ref="HL4:HM4"/>
    <mergeCell ref="HN4:HO4"/>
    <mergeCell ref="HP4:HQ4"/>
    <mergeCell ref="HR4:HS4"/>
    <mergeCell ref="HT4:HU4"/>
    <mergeCell ref="HV4:HW4"/>
    <mergeCell ref="HX4:HY4"/>
    <mergeCell ref="HZ4:IA4"/>
    <mergeCell ref="IB4:IC4"/>
    <mergeCell ref="ID4:IE4"/>
    <mergeCell ref="IF4:IG4"/>
    <mergeCell ref="IH4:II4"/>
    <mergeCell ref="IJ4:IK4"/>
    <mergeCell ref="IL4:IM4"/>
    <mergeCell ref="IN4:IO4"/>
    <mergeCell ref="IP4:IQ4"/>
    <mergeCell ref="IR4:IS4"/>
    <mergeCell ref="A5:B5"/>
    <mergeCell ref="C5:D5"/>
    <mergeCell ref="E5:F5"/>
    <mergeCell ref="H5:I5"/>
    <mergeCell ref="J5:K5"/>
    <mergeCell ref="L5:M5"/>
    <mergeCell ref="N5:O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DP5:DQ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FL5:FM5"/>
    <mergeCell ref="FN5:FO5"/>
    <mergeCell ref="FP5:FQ5"/>
    <mergeCell ref="FR5:FS5"/>
    <mergeCell ref="FT5:FU5"/>
    <mergeCell ref="FV5:FW5"/>
    <mergeCell ref="FX5:FY5"/>
    <mergeCell ref="FZ5:GA5"/>
    <mergeCell ref="GB5:GC5"/>
    <mergeCell ref="GD5:GE5"/>
    <mergeCell ref="GF5:GG5"/>
    <mergeCell ref="GH5:GI5"/>
    <mergeCell ref="GJ5:GK5"/>
    <mergeCell ref="GL5:GM5"/>
    <mergeCell ref="GN5:GO5"/>
    <mergeCell ref="GP5:GQ5"/>
    <mergeCell ref="GR5:GS5"/>
    <mergeCell ref="GT5:GU5"/>
    <mergeCell ref="GV5:GW5"/>
    <mergeCell ref="GX5:GY5"/>
    <mergeCell ref="GZ5:HA5"/>
    <mergeCell ref="HB5:HC5"/>
    <mergeCell ref="HD5:HE5"/>
    <mergeCell ref="HF5:HG5"/>
    <mergeCell ref="HH5:HI5"/>
    <mergeCell ref="HJ5:HK5"/>
    <mergeCell ref="HL5:HM5"/>
    <mergeCell ref="HN5:HO5"/>
    <mergeCell ref="HP5:HQ5"/>
    <mergeCell ref="HR5:HS5"/>
    <mergeCell ref="HT5:HU5"/>
    <mergeCell ref="HV5:HW5"/>
    <mergeCell ref="HX5:HY5"/>
    <mergeCell ref="HZ5:IA5"/>
    <mergeCell ref="IB5:IC5"/>
    <mergeCell ref="ID5:IE5"/>
    <mergeCell ref="IF5:IG5"/>
    <mergeCell ref="IH5:II5"/>
    <mergeCell ref="IJ5:IK5"/>
    <mergeCell ref="IL5:IM5"/>
    <mergeCell ref="IN5:IO5"/>
    <mergeCell ref="IP5:IQ5"/>
    <mergeCell ref="IR5:IS5"/>
    <mergeCell ref="A6:B6"/>
    <mergeCell ref="C6:D6"/>
    <mergeCell ref="E6:F6"/>
    <mergeCell ref="H6:I6"/>
    <mergeCell ref="J6:K6"/>
    <mergeCell ref="L6:M6"/>
    <mergeCell ref="N6:O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DP6:DQ6"/>
    <mergeCell ref="DR6:DS6"/>
    <mergeCell ref="DT6:DU6"/>
    <mergeCell ref="DV6:DW6"/>
    <mergeCell ref="DX6:DY6"/>
    <mergeCell ref="DZ6:EA6"/>
    <mergeCell ref="EB6:EC6"/>
    <mergeCell ref="ED6:EE6"/>
    <mergeCell ref="EF6:EG6"/>
    <mergeCell ref="EH6:EI6"/>
    <mergeCell ref="EJ6:EK6"/>
    <mergeCell ref="EL6:EM6"/>
    <mergeCell ref="EN6:EO6"/>
    <mergeCell ref="EP6:EQ6"/>
    <mergeCell ref="ER6:ES6"/>
    <mergeCell ref="ET6:EU6"/>
    <mergeCell ref="EV6:EW6"/>
    <mergeCell ref="EX6:EY6"/>
    <mergeCell ref="EZ6:FA6"/>
    <mergeCell ref="FB6:FC6"/>
    <mergeCell ref="FD6:FE6"/>
    <mergeCell ref="FF6:FG6"/>
    <mergeCell ref="FH6:FI6"/>
    <mergeCell ref="FJ6:FK6"/>
    <mergeCell ref="FL6:FM6"/>
    <mergeCell ref="FN6:FO6"/>
    <mergeCell ref="FP6:FQ6"/>
    <mergeCell ref="FR6:FS6"/>
    <mergeCell ref="FT6:FU6"/>
    <mergeCell ref="FV6:FW6"/>
    <mergeCell ref="FX6:FY6"/>
    <mergeCell ref="FZ6:GA6"/>
    <mergeCell ref="GB6:GC6"/>
    <mergeCell ref="GD6:GE6"/>
    <mergeCell ref="GF6:GG6"/>
    <mergeCell ref="GH6:GI6"/>
    <mergeCell ref="GJ6:GK6"/>
    <mergeCell ref="GL6:GM6"/>
    <mergeCell ref="GN6:GO6"/>
    <mergeCell ref="GP6:GQ6"/>
    <mergeCell ref="GR6:GS6"/>
    <mergeCell ref="GT6:GU6"/>
    <mergeCell ref="GV6:GW6"/>
    <mergeCell ref="GX6:GY6"/>
    <mergeCell ref="GZ6:HA6"/>
    <mergeCell ref="HB6:HC6"/>
    <mergeCell ref="HD6:HE6"/>
    <mergeCell ref="HF6:HG6"/>
    <mergeCell ref="HH6:HI6"/>
    <mergeCell ref="HJ6:HK6"/>
    <mergeCell ref="HL6:HM6"/>
    <mergeCell ref="HN6:HO6"/>
    <mergeCell ref="HP6:HQ6"/>
    <mergeCell ref="HR6:HS6"/>
    <mergeCell ref="HT6:HU6"/>
    <mergeCell ref="HV6:HW6"/>
    <mergeCell ref="HX6:HY6"/>
    <mergeCell ref="HZ6:IA6"/>
    <mergeCell ref="IB6:IC6"/>
    <mergeCell ref="ID6:IE6"/>
    <mergeCell ref="IF6:IG6"/>
    <mergeCell ref="IH6:II6"/>
    <mergeCell ref="IR6:IS6"/>
    <mergeCell ref="IJ6:IK6"/>
    <mergeCell ref="IL6:IM6"/>
    <mergeCell ref="IN6:IO6"/>
    <mergeCell ref="IP6:IQ6"/>
    <mergeCell ref="A100:A102"/>
    <mergeCell ref="F7:F8"/>
    <mergeCell ref="A7:A8"/>
    <mergeCell ref="C7:C8"/>
    <mergeCell ref="D7:D8"/>
    <mergeCell ref="E7:E8"/>
    <mergeCell ref="A88:A89"/>
    <mergeCell ref="A49:A50"/>
    <mergeCell ref="A86:A87"/>
  </mergeCells>
  <printOptions/>
  <pageMargins left="0.36" right="0.2" top="0.25" bottom="0.24" header="0.25" footer="0.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2010-12-17T12:57:24Z</cp:lastPrinted>
  <dcterms:created xsi:type="dcterms:W3CDTF">1996-10-08T23:32:33Z</dcterms:created>
  <dcterms:modified xsi:type="dcterms:W3CDTF">2011-01-14T06:23:31Z</dcterms:modified>
  <cp:category/>
  <cp:version/>
  <cp:contentType/>
  <cp:contentStatus/>
</cp:coreProperties>
</file>