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5" sheetId="1" r:id="rId1"/>
  </sheets>
  <definedNames>
    <definedName name="_xlnm.Print_Titles" localSheetId="0">'додаток 5'!$9:$10</definedName>
    <definedName name="_xlnm.Print_Area" localSheetId="0">'додаток 5'!$A$1:$G$96</definedName>
  </definedNames>
  <calcPr fullCalcOnLoad="1"/>
</workbook>
</file>

<file path=xl/sharedStrings.xml><?xml version="1.0" encoding="utf-8"?>
<sst xmlns="http://schemas.openxmlformats.org/spreadsheetml/2006/main" count="131" uniqueCount="122">
  <si>
    <t>(грн.)</t>
  </si>
  <si>
    <t>Назва головного розпорядника коштів</t>
  </si>
  <si>
    <t>Назва об’єктів відповідно  до проектно - кошторисної документації; тощо</t>
  </si>
  <si>
    <t xml:space="preserve">Загальний обсяг фінансування будівництва </t>
  </si>
  <si>
    <t xml:space="preserve"> Всього видатків на завершення будівництва об’єктів на майбутні роки </t>
  </si>
  <si>
    <t>Управління капітального будівництва</t>
  </si>
  <si>
    <t>Капітальні вкладення</t>
  </si>
  <si>
    <t>070201</t>
  </si>
  <si>
    <t>Загальноосвiтнi школи (в т.ч. школа-дитячий садок, iнтернат при школi), спецiалiзованi школи, лiцеї, гiмназiї, колегiуми</t>
  </si>
  <si>
    <t>080000</t>
  </si>
  <si>
    <t>Охорона здоров`я</t>
  </si>
  <si>
    <t>080101</t>
  </si>
  <si>
    <t>Лікарні</t>
  </si>
  <si>
    <t>Капітальний ремонт будівель "Центральна міська лікарня", стаціонар №1, Фортеця, 21</t>
  </si>
  <si>
    <t>080300</t>
  </si>
  <si>
    <t>080500</t>
  </si>
  <si>
    <t>110000</t>
  </si>
  <si>
    <t>Культура i мистецтво</t>
  </si>
  <si>
    <t>110204</t>
  </si>
  <si>
    <t>Палаци i будинки культури</t>
  </si>
  <si>
    <t>Капітальний ремонт Будинку культури, Масляниківка, вул.Микитенка,15</t>
  </si>
  <si>
    <t>Капітальний ремонт житлового фонду місцевих органів влади</t>
  </si>
  <si>
    <t>080</t>
  </si>
  <si>
    <t>100102</t>
  </si>
  <si>
    <t>вул. Героїв Сталінграда, 12, корп. 1</t>
  </si>
  <si>
    <t>вул.Волкова, 28, корп.1</t>
  </si>
  <si>
    <t>вул.Бєляєва,13, корп.2</t>
  </si>
  <si>
    <t>вул.Пацаєва,3, корп.1</t>
  </si>
  <si>
    <t>вул.Пацаєва,3, корп.3,</t>
  </si>
  <si>
    <t>вул.Тельмана, 10</t>
  </si>
  <si>
    <t>просп. Перемоги, 8, корп. 2</t>
  </si>
  <si>
    <t>просп. Перемоги, 12, корп. 1</t>
  </si>
  <si>
    <t>вул.Жовтневої революції, 28, корп. 4</t>
  </si>
  <si>
    <t>вул. Бєляєва, 10</t>
  </si>
  <si>
    <t>вул. Бєляєва, 12</t>
  </si>
  <si>
    <t>вул. Волкова, 12</t>
  </si>
  <si>
    <t>вул. Волкова, 26, корп. 1</t>
  </si>
  <si>
    <t>Капітальний ремонт доріг, у тому числі виготовлення проектно – кошторисної  документації:</t>
  </si>
  <si>
    <t xml:space="preserve">вул. Верхня Биковська                     </t>
  </si>
  <si>
    <t xml:space="preserve">вул. Василини                                           </t>
  </si>
  <si>
    <t xml:space="preserve">вул. Покровська                                        </t>
  </si>
  <si>
    <t>вул. Нижня П’ятихатська</t>
  </si>
  <si>
    <t>вул. Волкова (дамба від кардіологічного диспансеру до вул. Родникової)</t>
  </si>
  <si>
    <t>вул. Варшавська</t>
  </si>
  <si>
    <t>вул.Соціалістична</t>
  </si>
  <si>
    <t>вул. Олени Журливої</t>
  </si>
  <si>
    <t>вул. Костромська</t>
  </si>
  <si>
    <t>вул. Героїв Сталінграда</t>
  </si>
  <si>
    <t>вул. Генерала Жадова</t>
  </si>
  <si>
    <t>вул. Фрунзе</t>
  </si>
  <si>
    <t>КП по утриманню шляхів</t>
  </si>
  <si>
    <t xml:space="preserve">Відсоток завершеності  будівництва об'єктів на майбутні роки </t>
  </si>
  <si>
    <t xml:space="preserve">Разом видатків на поточний рік 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</si>
  <si>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</si>
  <si>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</si>
  <si>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</si>
  <si>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Додаток  5</t>
  </si>
  <si>
    <t>до рішення Кіровоградської міської ради</t>
  </si>
  <si>
    <t>Перелік об’єктів, видатки на які у 2011  році будуть проводитися                                                                                                             за рахунок  коштів бюджету розвитку</t>
  </si>
  <si>
    <t>+ збільшено</t>
  </si>
  <si>
    <t>- зменшено</t>
  </si>
  <si>
    <t>ВСЬОГО бюджет розвитку</t>
  </si>
  <si>
    <t xml:space="preserve">             Заступник міського голови</t>
  </si>
  <si>
    <t>І.Василенко</t>
  </si>
  <si>
    <t>Капітальні видатки</t>
  </si>
  <si>
    <t>Фінансовий відділ Кіровської районої у місті ради</t>
  </si>
  <si>
    <t>Разом</t>
  </si>
  <si>
    <t>Фінансовий відділ Ленінської районої у місті ради</t>
  </si>
  <si>
    <t>Газифікація вул. Лисенка, станція Лелеківка, с.Нове (проектні роботи)</t>
  </si>
  <si>
    <t xml:space="preserve">Будівництво водопроводу по пров.Громадянському на дільниці від ВК5  до ВК12 </t>
  </si>
  <si>
    <t>070000</t>
  </si>
  <si>
    <t>Освіта</t>
  </si>
  <si>
    <t xml:space="preserve">       вул.Пожарського, 7</t>
  </si>
  <si>
    <t xml:space="preserve">       вул. Червонозорівська, 7</t>
  </si>
  <si>
    <t>100000</t>
  </si>
  <si>
    <t>Житлово-комунальне господарство</t>
  </si>
  <si>
    <t>Будівництво 84-х квартирного житлового будинку  за адресою: вул.Генерала Жадова, 22, корпус 1,  102 мікрорайон, м.Кіровоград, позиція № 29 (друга черга будівництва)</t>
  </si>
  <si>
    <t>Будівництво госпфекальної каналізації від будівель  по вулицях Лесі Українки, Дарвіна, Кільцевій (проектні роботи)</t>
  </si>
  <si>
    <t>Ремонт внутрішньодворових доріг із влаштуванням контейнерних майданчиків</t>
  </si>
  <si>
    <t>на майдані Богдана Хмельницького)</t>
  </si>
  <si>
    <t xml:space="preserve"> Водопровідно-каналізаційне господарство</t>
  </si>
  <si>
    <t>Відділ культури та туризму</t>
  </si>
  <si>
    <t>Музії і виставки</t>
  </si>
  <si>
    <r>
      <t xml:space="preserve">Капітальний ремонт будівлі ЗОШ І-ІІІ ступенів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№33, </t>
    </r>
    <r>
      <rPr>
        <sz val="10"/>
        <rFont val="Times New Roman"/>
        <family val="0"/>
      </rPr>
      <t>вул. Микитенка, 35/21</t>
    </r>
  </si>
  <si>
    <t>030</t>
  </si>
  <si>
    <t>Управління охорони здоров"я</t>
  </si>
  <si>
    <t>Охорона здоров"я</t>
  </si>
  <si>
    <t xml:space="preserve"> 080101</t>
  </si>
  <si>
    <t>Поліклініки і амбулаторії</t>
  </si>
  <si>
    <t>Загальні і спеціалізовані стоматологічні поліклініки</t>
  </si>
  <si>
    <t>190</t>
  </si>
  <si>
    <t>Управління містобудування та архітектури</t>
  </si>
  <si>
    <r>
      <t xml:space="preserve">Розробка схем та проектних рішень масового застосування </t>
    </r>
    <r>
      <rPr>
        <i/>
        <sz val="11"/>
        <rFont val="Times New Roman"/>
        <family val="1"/>
      </rPr>
      <t>(розробка та корегування містобудівної документації)</t>
    </r>
  </si>
  <si>
    <t>Головне управління житлово-комунального господарства</t>
  </si>
  <si>
    <t>Внески органів місцевого самоврядування у статутні фонди підприємств</t>
  </si>
  <si>
    <t>Видатки на проведення робіт, пов`язаних з будiвництвом, реконструкцiєю, ремонтом, утриманням автомобiльних дорiг</t>
  </si>
  <si>
    <t xml:space="preserve">+110 000,00 </t>
  </si>
  <si>
    <t>+90 000,00</t>
  </si>
  <si>
    <t xml:space="preserve">Інші субвенції </t>
  </si>
  <si>
    <t>Капітальні трансфетри</t>
  </si>
  <si>
    <t xml:space="preserve">Гідродинамічне очищення каналізації госпфекаль-ного колектора по вул. Орджонікідзе (від каналіза-ційного колодця на розі вул. Медведєва та вул. Орджонікідзе по просп. Винниченка до врізки в лівобережний колектор КП "Кіровоградське ВКГ" </t>
  </si>
  <si>
    <t xml:space="preserve">вул. Дзержинського                                 </t>
  </si>
  <si>
    <t>вул. Володарського</t>
  </si>
  <si>
    <t>вул. Космонавта  Попова</t>
  </si>
  <si>
    <t>Капітальний   ремонт  тротуарів:</t>
  </si>
  <si>
    <t xml:space="preserve">Будівництво зливової каналізації по                                вул. Андріївській </t>
  </si>
  <si>
    <t>Капітальний ремонт електричних мереж будівлі по вул. Комарова, 12-а</t>
  </si>
  <si>
    <t>Капітальний ремонт житлових будинків, в т.ч.:</t>
  </si>
  <si>
    <t>Будівництво котельні ДНЗ № 73, 31                                по пров. Кінному, 3</t>
  </si>
  <si>
    <t>Капітальний ремонт пральні КЗ "ЛШМД",                                       вул. Короленка, 56</t>
  </si>
  <si>
    <t>100203</t>
  </si>
  <si>
    <t>Реконструкція та модернізація системи зовнішнього освітлення вулиці Карла Маркса</t>
  </si>
  <si>
    <t>+100 000,00</t>
  </si>
  <si>
    <r>
      <t xml:space="preserve">Благоустрій міста </t>
    </r>
    <r>
      <rPr>
        <b/>
        <sz val="10"/>
        <rFont val="Times New Roman"/>
        <family val="1"/>
      </rPr>
      <t>(за рахунок субвенції з обласного бюджету )</t>
    </r>
  </si>
  <si>
    <t xml:space="preserve">Трансферти за рахунок субвенції з обласного бюджету </t>
  </si>
  <si>
    <t xml:space="preserve">+100 000,00 </t>
  </si>
  <si>
    <t>+300 000,00</t>
  </si>
  <si>
    <t xml:space="preserve">+210 000,00 </t>
  </si>
  <si>
    <t xml:space="preserve">+90 000,00 </t>
  </si>
  <si>
    <t>Впровадження системи відеоспостереження для охорони громадського порядку</t>
  </si>
  <si>
    <t>Фінансування проекту "Здорова молодь - здорове селище"</t>
  </si>
  <si>
    <t>від  27 жовтня  2011  року  № 862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</si>
</sst>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00"/>
    <numFmt numFmtId="191" formatCode="#,##0.0"/>
    <numFmt numFmtId="192" formatCode="0.00000"/>
  </numFmts>
  <fonts count="21">
    <font>
      <sz val="10"/>
      <name val="Arial"/>
      <family val="0"/>
    </font>
    <font>
      <b/>
      <sz val="14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10"/>
      <name val="Arial"/>
      <family val="0"/>
    </font>
    <font>
      <sz val="12"/>
      <name val="Arial"/>
      <family val="0"/>
    </font>
    <font>
      <b/>
      <sz val="13"/>
      <name val="Times New Roman"/>
      <family val="1"/>
    </font>
    <font>
      <sz val="11"/>
      <name val="Arial"/>
      <family val="0"/>
    </font>
    <font>
      <sz val="12"/>
      <color indexed="53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49" fontId="4" fillId="0" borderId="1" xfId="0" applyNumberFormat="1" applyFont="1" applyFill="1" applyBorder="1" applyAlignment="1">
      <alignment horizontal="left" vertical="center" wrapText="1"/>
    </xf>
    <xf numFmtId="191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188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6" fillId="0" borderId="1" xfId="0" applyNumberFormat="1" applyFont="1" applyFill="1" applyBorder="1" applyAlignment="1">
      <alignment horizontal="center" vertical="center"/>
    </xf>
    <xf numFmtId="190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49" fontId="9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2" fillId="0" borderId="0" xfId="0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vertical="center" wrapText="1"/>
    </xf>
    <xf numFmtId="49" fontId="7" fillId="0" borderId="0" xfId="0" applyNumberFormat="1" applyFont="1" applyAlignment="1">
      <alignment/>
    </xf>
    <xf numFmtId="0" fontId="2" fillId="0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88" fontId="8" fillId="0" borderId="0" xfId="0" applyNumberFormat="1" applyFont="1" applyFill="1" applyAlignment="1">
      <alignment/>
    </xf>
    <xf numFmtId="189" fontId="10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Alignment="1">
      <alignment horizontal="justify"/>
    </xf>
    <xf numFmtId="4" fontId="6" fillId="0" borderId="5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/>
    </xf>
    <xf numFmtId="49" fontId="10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16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right" vertical="center" wrapText="1"/>
    </xf>
    <xf numFmtId="4" fontId="6" fillId="0" borderId="17" xfId="0" applyNumberFormat="1" applyFont="1" applyFill="1" applyBorder="1" applyAlignment="1">
      <alignment horizontal="center" vertical="center"/>
    </xf>
    <xf numFmtId="4" fontId="10" fillId="0" borderId="18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wrapText="1"/>
    </xf>
    <xf numFmtId="4" fontId="7" fillId="0" borderId="18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" fontId="10" fillId="0" borderId="17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49" fontId="6" fillId="0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/>
    </xf>
    <xf numFmtId="4" fontId="7" fillId="0" borderId="24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" fontId="6" fillId="0" borderId="24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vertical="center" wrapText="1"/>
    </xf>
    <xf numFmtId="49" fontId="9" fillId="0" borderId="14" xfId="0" applyNumberFormat="1" applyFont="1" applyFill="1" applyBorder="1" applyAlignment="1">
      <alignment vertical="center" wrapText="1"/>
    </xf>
    <xf numFmtId="49" fontId="9" fillId="0" borderId="9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49" fontId="7" fillId="0" borderId="0" xfId="0" applyNumberFormat="1" applyFont="1" applyAlignment="1">
      <alignment horizontal="center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9"/>
  <sheetViews>
    <sheetView showZeros="0" tabSelected="1" view="pageBreakPreview" zoomScaleSheetLayoutView="100" workbookViewId="0" topLeftCell="A49">
      <selection activeCell="B18" sqref="B18"/>
    </sheetView>
  </sheetViews>
  <sheetFormatPr defaultColWidth="9.140625" defaultRowHeight="12.75"/>
  <cols>
    <col min="1" max="1" width="11.140625" style="0" customWidth="1"/>
    <col min="2" max="2" width="12.7109375" style="0" customWidth="1"/>
    <col min="3" max="3" width="45.7109375" style="0" customWidth="1"/>
    <col min="4" max="4" width="10.140625" style="2" customWidth="1"/>
    <col min="5" max="5" width="11.140625" style="2" customWidth="1"/>
    <col min="6" max="6" width="9.57421875" style="2" customWidth="1"/>
    <col min="7" max="7" width="14.421875" style="29" customWidth="1"/>
    <col min="9" max="9" width="12.7109375" style="0" customWidth="1"/>
    <col min="10" max="10" width="10.140625" style="0" bestFit="1" customWidth="1"/>
  </cols>
  <sheetData>
    <row r="1" spans="1:7" s="22" customFormat="1" ht="14.25">
      <c r="A1" s="137"/>
      <c r="B1" s="137"/>
      <c r="C1" s="137"/>
      <c r="D1" s="2"/>
      <c r="E1" s="104" t="s">
        <v>56</v>
      </c>
      <c r="F1" s="104"/>
      <c r="G1" s="104"/>
    </row>
    <row r="2" spans="1:7" s="22" customFormat="1" ht="14.25">
      <c r="A2" s="137"/>
      <c r="B2" s="137"/>
      <c r="C2" s="137"/>
      <c r="D2" s="2"/>
      <c r="E2" s="104" t="s">
        <v>57</v>
      </c>
      <c r="F2" s="104"/>
      <c r="G2" s="104"/>
    </row>
    <row r="3" spans="4:7" s="22" customFormat="1" ht="12.75">
      <c r="D3" s="2"/>
      <c r="E3" s="104" t="s">
        <v>121</v>
      </c>
      <c r="F3" s="104"/>
      <c r="G3" s="104"/>
    </row>
    <row r="4" spans="1:7" s="22" customFormat="1" ht="10.5" customHeight="1">
      <c r="A4" s="23"/>
      <c r="D4" s="2"/>
      <c r="E4" s="2"/>
      <c r="F4" s="2"/>
      <c r="G4" s="4"/>
    </row>
    <row r="5" spans="1:10" s="22" customFormat="1" ht="30" customHeight="1">
      <c r="A5" s="105" t="s">
        <v>58</v>
      </c>
      <c r="B5" s="105"/>
      <c r="C5" s="105"/>
      <c r="D5" s="105"/>
      <c r="E5" s="105"/>
      <c r="F5" s="105"/>
      <c r="G5" s="105"/>
      <c r="H5" s="24"/>
      <c r="I5" s="24"/>
      <c r="J5" s="24"/>
    </row>
    <row r="6" spans="1:256" s="26" customFormat="1" ht="12" customHeight="1">
      <c r="A6" s="133"/>
      <c r="B6" s="133"/>
      <c r="C6" s="133"/>
      <c r="D6" s="133"/>
      <c r="E6" s="25"/>
      <c r="F6" s="25"/>
      <c r="G6" s="80" t="s">
        <v>59</v>
      </c>
      <c r="H6" s="25"/>
      <c r="I6" s="22"/>
      <c r="J6" s="22"/>
      <c r="K6" s="22"/>
      <c r="L6" s="22"/>
      <c r="M6" s="22"/>
      <c r="N6" s="22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</row>
    <row r="7" spans="1:256" s="27" customFormat="1" ht="12.75" customHeight="1">
      <c r="A7" s="133"/>
      <c r="B7" s="133"/>
      <c r="C7" s="133"/>
      <c r="D7" s="133"/>
      <c r="E7" s="25"/>
      <c r="F7" s="25"/>
      <c r="G7" s="80" t="s">
        <v>60</v>
      </c>
      <c r="H7" s="25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</row>
    <row r="8" spans="1:7" s="22" customFormat="1" ht="11.25" customHeight="1" thickBot="1">
      <c r="A8" s="1"/>
      <c r="D8" s="2"/>
      <c r="E8" s="2"/>
      <c r="F8" s="136" t="s">
        <v>0</v>
      </c>
      <c r="G8" s="136"/>
    </row>
    <row r="9" spans="1:7" ht="69" customHeight="1">
      <c r="A9" s="21" t="s">
        <v>53</v>
      </c>
      <c r="B9" s="20" t="s">
        <v>1</v>
      </c>
      <c r="C9" s="143" t="s">
        <v>2</v>
      </c>
      <c r="D9" s="143" t="s">
        <v>3</v>
      </c>
      <c r="E9" s="143" t="s">
        <v>51</v>
      </c>
      <c r="F9" s="143" t="s">
        <v>4</v>
      </c>
      <c r="G9" s="141" t="s">
        <v>52</v>
      </c>
    </row>
    <row r="10" spans="1:7" ht="82.5" customHeight="1" thickBot="1">
      <c r="A10" s="42" t="s">
        <v>54</v>
      </c>
      <c r="B10" s="43" t="s">
        <v>55</v>
      </c>
      <c r="C10" s="144"/>
      <c r="D10" s="144"/>
      <c r="E10" s="144"/>
      <c r="F10" s="144"/>
      <c r="G10" s="142"/>
    </row>
    <row r="11" spans="1:10" s="13" customFormat="1" ht="18" customHeight="1">
      <c r="A11" s="39">
        <v>191</v>
      </c>
      <c r="B11" s="138" t="s">
        <v>5</v>
      </c>
      <c r="C11" s="138"/>
      <c r="D11" s="40"/>
      <c r="E11" s="40"/>
      <c r="F11" s="40"/>
      <c r="G11" s="41">
        <f>G12+G19+G22+G26+G30</f>
        <v>-3228430</v>
      </c>
      <c r="H11" s="30"/>
      <c r="J11" s="54"/>
    </row>
    <row r="12" spans="1:8" s="13" customFormat="1" ht="19.5" customHeight="1">
      <c r="A12" s="38">
        <v>150101</v>
      </c>
      <c r="B12" s="112" t="s">
        <v>6</v>
      </c>
      <c r="C12" s="120"/>
      <c r="D12" s="11"/>
      <c r="E12" s="12"/>
      <c r="F12" s="11"/>
      <c r="G12" s="35">
        <f>SUM(G13:G18)</f>
        <v>-2772656</v>
      </c>
      <c r="H12" s="30"/>
    </row>
    <row r="13" spans="1:7" s="10" customFormat="1" ht="60" customHeight="1">
      <c r="A13" s="48"/>
      <c r="B13" s="36"/>
      <c r="C13" s="58" t="s">
        <v>76</v>
      </c>
      <c r="D13" s="8"/>
      <c r="E13" s="6"/>
      <c r="F13" s="8"/>
      <c r="G13" s="53">
        <v>-642000</v>
      </c>
    </row>
    <row r="14" spans="1:7" s="10" customFormat="1" ht="28.5" customHeight="1">
      <c r="A14" s="49"/>
      <c r="B14" s="37"/>
      <c r="C14" s="58" t="s">
        <v>105</v>
      </c>
      <c r="D14" s="8"/>
      <c r="E14" s="9"/>
      <c r="F14" s="8"/>
      <c r="G14" s="53">
        <v>-520856</v>
      </c>
    </row>
    <row r="15" spans="1:7" s="10" customFormat="1" ht="41.25" customHeight="1">
      <c r="A15" s="49"/>
      <c r="B15" s="37"/>
      <c r="C15" s="58" t="s">
        <v>77</v>
      </c>
      <c r="D15" s="8"/>
      <c r="E15" s="6"/>
      <c r="F15" s="8"/>
      <c r="G15" s="53">
        <v>-60000</v>
      </c>
    </row>
    <row r="16" spans="1:7" s="10" customFormat="1" ht="28.5" customHeight="1">
      <c r="A16" s="49"/>
      <c r="B16" s="37"/>
      <c r="C16" s="58" t="s">
        <v>68</v>
      </c>
      <c r="D16" s="8"/>
      <c r="E16" s="6"/>
      <c r="F16" s="8"/>
      <c r="G16" s="53">
        <v>-15000</v>
      </c>
    </row>
    <row r="17" spans="1:7" s="10" customFormat="1" ht="30.75" customHeight="1">
      <c r="A17" s="49"/>
      <c r="B17" s="37"/>
      <c r="C17" s="58" t="s">
        <v>69</v>
      </c>
      <c r="D17" s="8"/>
      <c r="E17" s="6"/>
      <c r="F17" s="8"/>
      <c r="G17" s="53">
        <v>-149800</v>
      </c>
    </row>
    <row r="18" spans="1:7" s="10" customFormat="1" ht="30" customHeight="1">
      <c r="A18" s="49"/>
      <c r="B18" s="37"/>
      <c r="C18" s="58" t="s">
        <v>108</v>
      </c>
      <c r="D18" s="8"/>
      <c r="E18" s="31"/>
      <c r="F18" s="8"/>
      <c r="G18" s="53">
        <v>-1385000</v>
      </c>
    </row>
    <row r="19" spans="1:7" s="10" customFormat="1" ht="16.5" customHeight="1">
      <c r="A19" s="14" t="s">
        <v>70</v>
      </c>
      <c r="B19" s="145" t="s">
        <v>71</v>
      </c>
      <c r="C19" s="145"/>
      <c r="D19" s="8"/>
      <c r="E19" s="31"/>
      <c r="F19" s="8"/>
      <c r="G19" s="35">
        <f>G20</f>
        <v>-100000</v>
      </c>
    </row>
    <row r="20" spans="1:7" s="10" customFormat="1" ht="28.5" customHeight="1">
      <c r="A20" s="50" t="s">
        <v>7</v>
      </c>
      <c r="B20" s="112" t="s">
        <v>8</v>
      </c>
      <c r="C20" s="120"/>
      <c r="D20" s="11"/>
      <c r="E20" s="11"/>
      <c r="F20" s="11"/>
      <c r="G20" s="35">
        <f>G21</f>
        <v>-100000</v>
      </c>
    </row>
    <row r="21" spans="1:7" s="10" customFormat="1" ht="29.25" customHeight="1">
      <c r="A21" s="14"/>
      <c r="B21" s="51"/>
      <c r="C21" s="58" t="s">
        <v>83</v>
      </c>
      <c r="D21" s="8"/>
      <c r="E21" s="7"/>
      <c r="F21" s="8"/>
      <c r="G21" s="53">
        <v>-100000</v>
      </c>
    </row>
    <row r="22" spans="1:7" s="10" customFormat="1" ht="15.75" customHeight="1">
      <c r="A22" s="14" t="s">
        <v>9</v>
      </c>
      <c r="B22" s="139" t="s">
        <v>10</v>
      </c>
      <c r="C22" s="139"/>
      <c r="D22" s="11"/>
      <c r="E22" s="11"/>
      <c r="F22" s="11"/>
      <c r="G22" s="35">
        <f>G23</f>
        <v>-223300</v>
      </c>
    </row>
    <row r="23" spans="1:7" s="10" customFormat="1" ht="15" customHeight="1">
      <c r="A23" s="14" t="s">
        <v>11</v>
      </c>
      <c r="B23" s="112" t="s">
        <v>12</v>
      </c>
      <c r="C23" s="120"/>
      <c r="D23" s="11"/>
      <c r="E23" s="12"/>
      <c r="F23" s="11"/>
      <c r="G23" s="35">
        <f>G24+G25</f>
        <v>-223300</v>
      </c>
    </row>
    <row r="24" spans="1:7" s="10" customFormat="1" ht="30.75" customHeight="1">
      <c r="A24" s="121"/>
      <c r="B24" s="134"/>
      <c r="C24" s="58" t="s">
        <v>13</v>
      </c>
      <c r="D24" s="8"/>
      <c r="E24" s="7"/>
      <c r="F24" s="8"/>
      <c r="G24" s="53">
        <v>-180000</v>
      </c>
    </row>
    <row r="25" spans="1:7" s="10" customFormat="1" ht="27" customHeight="1">
      <c r="A25" s="122"/>
      <c r="B25" s="135"/>
      <c r="C25" s="5" t="s">
        <v>109</v>
      </c>
      <c r="D25" s="8"/>
      <c r="E25" s="7"/>
      <c r="F25" s="8"/>
      <c r="G25" s="53">
        <v>-43300</v>
      </c>
    </row>
    <row r="26" spans="1:7" s="10" customFormat="1" ht="19.5" customHeight="1">
      <c r="A26" s="50" t="s">
        <v>16</v>
      </c>
      <c r="B26" s="139" t="s">
        <v>17</v>
      </c>
      <c r="C26" s="139"/>
      <c r="D26" s="11"/>
      <c r="E26" s="11"/>
      <c r="F26" s="11"/>
      <c r="G26" s="35">
        <f>G27</f>
        <v>-91372</v>
      </c>
    </row>
    <row r="27" spans="1:7" s="10" customFormat="1" ht="18" customHeight="1">
      <c r="A27" s="50" t="s">
        <v>18</v>
      </c>
      <c r="B27" s="139" t="s">
        <v>19</v>
      </c>
      <c r="C27" s="139"/>
      <c r="D27" s="11"/>
      <c r="E27" s="11"/>
      <c r="F27" s="11"/>
      <c r="G27" s="35">
        <f>G28</f>
        <v>-91372</v>
      </c>
    </row>
    <row r="28" spans="1:7" s="10" customFormat="1" ht="30.75" customHeight="1">
      <c r="A28" s="50"/>
      <c r="B28" s="59"/>
      <c r="C28" s="60" t="s">
        <v>20</v>
      </c>
      <c r="D28" s="8"/>
      <c r="E28" s="7"/>
      <c r="F28" s="8"/>
      <c r="G28" s="53">
        <v>-91372</v>
      </c>
    </row>
    <row r="29" spans="1:7" s="10" customFormat="1" ht="24.75" customHeight="1">
      <c r="A29" s="50" t="s">
        <v>74</v>
      </c>
      <c r="B29" s="120" t="s">
        <v>75</v>
      </c>
      <c r="C29" s="120"/>
      <c r="D29" s="8"/>
      <c r="E29" s="7"/>
      <c r="F29" s="8"/>
      <c r="G29" s="35">
        <f>G30</f>
        <v>-41102</v>
      </c>
    </row>
    <row r="30" spans="1:7" s="10" customFormat="1" ht="25.5" customHeight="1">
      <c r="A30" s="50">
        <v>100102</v>
      </c>
      <c r="B30" s="140" t="s">
        <v>21</v>
      </c>
      <c r="C30" s="140"/>
      <c r="D30" s="11"/>
      <c r="E30" s="11"/>
      <c r="F30" s="11"/>
      <c r="G30" s="35">
        <f>+G31+G32</f>
        <v>-41102</v>
      </c>
    </row>
    <row r="31" spans="1:7" s="10" customFormat="1" ht="27" customHeight="1">
      <c r="A31" s="94"/>
      <c r="B31" s="78"/>
      <c r="C31" s="64" t="s">
        <v>106</v>
      </c>
      <c r="D31" s="55"/>
      <c r="E31" s="79"/>
      <c r="F31" s="55"/>
      <c r="G31" s="74">
        <v>-20000</v>
      </c>
    </row>
    <row r="32" spans="1:7" s="10" customFormat="1" ht="17.25" customHeight="1">
      <c r="A32" s="94"/>
      <c r="B32" s="78"/>
      <c r="C32" s="60" t="s">
        <v>107</v>
      </c>
      <c r="D32" s="19"/>
      <c r="E32" s="16"/>
      <c r="F32" s="19"/>
      <c r="G32" s="53">
        <f>((SUM(G33:G34)))</f>
        <v>-21102</v>
      </c>
    </row>
    <row r="33" spans="1:7" s="10" customFormat="1" ht="17.25" customHeight="1">
      <c r="A33" s="94"/>
      <c r="B33" s="78"/>
      <c r="C33" s="61" t="s">
        <v>72</v>
      </c>
      <c r="D33" s="19"/>
      <c r="E33" s="16"/>
      <c r="F33" s="19"/>
      <c r="G33" s="53">
        <v>-20000</v>
      </c>
    </row>
    <row r="34" spans="1:7" s="10" customFormat="1" ht="17.25" customHeight="1">
      <c r="A34" s="95"/>
      <c r="B34" s="77"/>
      <c r="C34" s="61" t="s">
        <v>73</v>
      </c>
      <c r="D34" s="19"/>
      <c r="E34" s="16"/>
      <c r="F34" s="19"/>
      <c r="G34" s="53">
        <v>-1102</v>
      </c>
    </row>
    <row r="35" spans="1:7" s="10" customFormat="1" ht="30" customHeight="1">
      <c r="A35" s="50" t="s">
        <v>22</v>
      </c>
      <c r="B35" s="107" t="s">
        <v>93</v>
      </c>
      <c r="C35" s="107"/>
      <c r="D35" s="44"/>
      <c r="E35" s="44"/>
      <c r="F35" s="44"/>
      <c r="G35" s="35">
        <f>G36+G56+G74+G51+G54</f>
        <v>-5349500</v>
      </c>
    </row>
    <row r="36" spans="1:7" s="32" customFormat="1" ht="20.25" customHeight="1">
      <c r="A36" s="50" t="s">
        <v>23</v>
      </c>
      <c r="B36" s="106" t="s">
        <v>21</v>
      </c>
      <c r="C36" s="106"/>
      <c r="D36" s="11"/>
      <c r="E36" s="12"/>
      <c r="F36" s="11"/>
      <c r="G36" s="35">
        <f>G37</f>
        <v>-917400</v>
      </c>
    </row>
    <row r="37" spans="1:7" s="10" customFormat="1" ht="29.25" customHeight="1">
      <c r="A37" s="93"/>
      <c r="B37" s="76"/>
      <c r="C37" s="62" t="s">
        <v>78</v>
      </c>
      <c r="D37" s="17"/>
      <c r="E37" s="17"/>
      <c r="F37" s="17"/>
      <c r="G37" s="53">
        <f>G38+G39+G40+G41+G42+G43+G44+G45+G46+G47+G48+G49+G50</f>
        <v>-917400</v>
      </c>
    </row>
    <row r="38" spans="1:7" s="15" customFormat="1" ht="14.25" customHeight="1">
      <c r="A38" s="94"/>
      <c r="B38" s="78"/>
      <c r="C38" s="61" t="s">
        <v>24</v>
      </c>
      <c r="D38" s="18"/>
      <c r="E38" s="18"/>
      <c r="F38" s="18"/>
      <c r="G38" s="53">
        <v>-135000</v>
      </c>
    </row>
    <row r="39" spans="1:7" s="15" customFormat="1" ht="15.75" customHeight="1">
      <c r="A39" s="94"/>
      <c r="B39" s="78"/>
      <c r="C39" s="61" t="s">
        <v>25</v>
      </c>
      <c r="D39" s="18"/>
      <c r="E39" s="18"/>
      <c r="F39" s="18"/>
      <c r="G39" s="53">
        <v>-77000</v>
      </c>
    </row>
    <row r="40" spans="1:7" s="15" customFormat="1" ht="14.25" customHeight="1">
      <c r="A40" s="94"/>
      <c r="B40" s="78"/>
      <c r="C40" s="61" t="s">
        <v>26</v>
      </c>
      <c r="D40" s="18"/>
      <c r="E40" s="18"/>
      <c r="F40" s="18"/>
      <c r="G40" s="53">
        <v>-66700</v>
      </c>
    </row>
    <row r="41" spans="1:7" s="15" customFormat="1" ht="16.5" customHeight="1">
      <c r="A41" s="95"/>
      <c r="B41" s="77"/>
      <c r="C41" s="61" t="s">
        <v>27</v>
      </c>
      <c r="D41" s="18"/>
      <c r="E41" s="18"/>
      <c r="F41" s="18"/>
      <c r="G41" s="53">
        <v>-100000</v>
      </c>
    </row>
    <row r="42" spans="1:7" s="15" customFormat="1" ht="13.5" customHeight="1">
      <c r="A42" s="94"/>
      <c r="B42" s="78"/>
      <c r="C42" s="61" t="s">
        <v>28</v>
      </c>
      <c r="D42" s="18"/>
      <c r="E42" s="18"/>
      <c r="F42" s="18"/>
      <c r="G42" s="53">
        <v>-100000</v>
      </c>
    </row>
    <row r="43" spans="1:7" s="15" customFormat="1" ht="15.75" customHeight="1">
      <c r="A43" s="94"/>
      <c r="B43" s="78"/>
      <c r="C43" s="61" t="s">
        <v>29</v>
      </c>
      <c r="D43" s="18"/>
      <c r="E43" s="18"/>
      <c r="F43" s="18"/>
      <c r="G43" s="53">
        <v>-21300</v>
      </c>
    </row>
    <row r="44" spans="1:7" s="15" customFormat="1" ht="14.25" customHeight="1">
      <c r="A44" s="94"/>
      <c r="B44" s="78"/>
      <c r="C44" s="61" t="s">
        <v>30</v>
      </c>
      <c r="D44" s="18"/>
      <c r="E44" s="18"/>
      <c r="F44" s="18"/>
      <c r="G44" s="53">
        <v>-72000</v>
      </c>
    </row>
    <row r="45" spans="1:7" s="15" customFormat="1" ht="14.25" customHeight="1">
      <c r="A45" s="94"/>
      <c r="B45" s="78"/>
      <c r="C45" s="61" t="s">
        <v>31</v>
      </c>
      <c r="D45" s="18"/>
      <c r="E45" s="18"/>
      <c r="F45" s="18"/>
      <c r="G45" s="53">
        <v>-24000</v>
      </c>
    </row>
    <row r="46" spans="1:7" s="15" customFormat="1" ht="17.25" customHeight="1">
      <c r="A46" s="94"/>
      <c r="B46" s="78"/>
      <c r="C46" s="61" t="s">
        <v>32</v>
      </c>
      <c r="D46" s="18"/>
      <c r="E46" s="18"/>
      <c r="F46" s="18"/>
      <c r="G46" s="53">
        <v>-45000</v>
      </c>
    </row>
    <row r="47" spans="1:7" s="15" customFormat="1" ht="15">
      <c r="A47" s="94"/>
      <c r="B47" s="78"/>
      <c r="C47" s="61" t="s">
        <v>33</v>
      </c>
      <c r="D47" s="18"/>
      <c r="E47" s="18"/>
      <c r="F47" s="18"/>
      <c r="G47" s="53">
        <v>-75000</v>
      </c>
    </row>
    <row r="48" spans="1:7" s="15" customFormat="1" ht="15">
      <c r="A48" s="94"/>
      <c r="B48" s="78"/>
      <c r="C48" s="61" t="s">
        <v>34</v>
      </c>
      <c r="D48" s="18"/>
      <c r="E48" s="18"/>
      <c r="F48" s="18"/>
      <c r="G48" s="53">
        <v>-75000</v>
      </c>
    </row>
    <row r="49" spans="1:7" s="15" customFormat="1" ht="15" customHeight="1">
      <c r="A49" s="94"/>
      <c r="B49" s="78"/>
      <c r="C49" s="61" t="s">
        <v>35</v>
      </c>
      <c r="D49" s="18"/>
      <c r="E49" s="18"/>
      <c r="F49" s="18"/>
      <c r="G49" s="53">
        <v>-46400</v>
      </c>
    </row>
    <row r="50" spans="1:7" s="15" customFormat="1" ht="13.5" customHeight="1">
      <c r="A50" s="95"/>
      <c r="B50" s="77"/>
      <c r="C50" s="61" t="s">
        <v>36</v>
      </c>
      <c r="D50" s="18"/>
      <c r="E50" s="18"/>
      <c r="F50" s="18"/>
      <c r="G50" s="53">
        <v>-80000</v>
      </c>
    </row>
    <row r="51" spans="1:7" s="15" customFormat="1" ht="18.75" customHeight="1">
      <c r="A51" s="50">
        <v>100202</v>
      </c>
      <c r="B51" s="126" t="s">
        <v>80</v>
      </c>
      <c r="C51" s="127"/>
      <c r="D51" s="18"/>
      <c r="E51" s="18"/>
      <c r="F51" s="18"/>
      <c r="G51" s="66">
        <f>G52</f>
        <v>-99900</v>
      </c>
    </row>
    <row r="52" spans="1:7" s="15" customFormat="1" ht="73.5" customHeight="1">
      <c r="A52" s="128"/>
      <c r="B52" s="146"/>
      <c r="C52" s="63" t="s">
        <v>100</v>
      </c>
      <c r="D52" s="108"/>
      <c r="E52" s="108"/>
      <c r="F52" s="110"/>
      <c r="G52" s="73">
        <v>-99900</v>
      </c>
    </row>
    <row r="53" spans="1:7" s="15" customFormat="1" ht="18" customHeight="1">
      <c r="A53" s="129"/>
      <c r="B53" s="147"/>
      <c r="C53" s="64" t="s">
        <v>79</v>
      </c>
      <c r="D53" s="109"/>
      <c r="E53" s="109"/>
      <c r="F53" s="111"/>
      <c r="G53" s="74"/>
    </row>
    <row r="54" spans="1:7" s="15" customFormat="1" ht="20.25" customHeight="1">
      <c r="A54" s="50" t="s">
        <v>110</v>
      </c>
      <c r="B54" s="126" t="s">
        <v>113</v>
      </c>
      <c r="C54" s="127"/>
      <c r="D54" s="96"/>
      <c r="E54" s="96"/>
      <c r="F54" s="97"/>
      <c r="G54" s="99" t="s">
        <v>112</v>
      </c>
    </row>
    <row r="55" spans="1:7" s="15" customFormat="1" ht="41.25" customHeight="1">
      <c r="A55" s="98"/>
      <c r="B55" s="47"/>
      <c r="C55" s="60" t="s">
        <v>111</v>
      </c>
      <c r="D55" s="96"/>
      <c r="E55" s="96"/>
      <c r="F55" s="97"/>
      <c r="G55" s="82" t="s">
        <v>112</v>
      </c>
    </row>
    <row r="56" spans="1:16" s="32" customFormat="1" ht="33" customHeight="1">
      <c r="A56" s="50">
        <v>170703</v>
      </c>
      <c r="B56" s="106" t="s">
        <v>95</v>
      </c>
      <c r="C56" s="106"/>
      <c r="D56" s="11"/>
      <c r="E56" s="12"/>
      <c r="F56" s="11"/>
      <c r="G56" s="41">
        <f>G57+G72</f>
        <v>-3432200</v>
      </c>
      <c r="H56" s="33"/>
      <c r="I56" s="33"/>
      <c r="J56" s="33"/>
      <c r="K56" s="33"/>
      <c r="L56" s="33"/>
      <c r="M56" s="33"/>
      <c r="N56" s="33"/>
      <c r="O56" s="33"/>
      <c r="P56" s="33"/>
    </row>
    <row r="57" spans="1:7" s="10" customFormat="1" ht="45" customHeight="1">
      <c r="A57" s="93"/>
      <c r="B57" s="76"/>
      <c r="C57" s="62" t="s">
        <v>37</v>
      </c>
      <c r="D57" s="17"/>
      <c r="E57" s="17"/>
      <c r="F57" s="17"/>
      <c r="G57" s="53">
        <f>SUM(G58:G71)</f>
        <v>-3302200</v>
      </c>
    </row>
    <row r="58" spans="1:7" s="10" customFormat="1" ht="15.75" customHeight="1">
      <c r="A58" s="94"/>
      <c r="B58" s="78"/>
      <c r="C58" s="65" t="s">
        <v>38</v>
      </c>
      <c r="D58" s="18"/>
      <c r="E58" s="18"/>
      <c r="F58" s="18"/>
      <c r="G58" s="92">
        <v>-296000</v>
      </c>
    </row>
    <row r="59" spans="1:16" s="32" customFormat="1" ht="18" customHeight="1">
      <c r="A59" s="94"/>
      <c r="B59" s="78"/>
      <c r="C59" s="65" t="s">
        <v>101</v>
      </c>
      <c r="D59" s="11"/>
      <c r="E59" s="12"/>
      <c r="F59" s="11"/>
      <c r="G59" s="92">
        <v>-200000</v>
      </c>
      <c r="H59" s="33"/>
      <c r="I59" s="33"/>
      <c r="J59" s="33"/>
      <c r="K59" s="33"/>
      <c r="L59" s="33"/>
      <c r="M59" s="33"/>
      <c r="N59" s="33"/>
      <c r="O59" s="33"/>
      <c r="P59" s="33"/>
    </row>
    <row r="60" spans="1:7" s="10" customFormat="1" ht="15">
      <c r="A60" s="94"/>
      <c r="B60" s="78"/>
      <c r="C60" s="65" t="s">
        <v>39</v>
      </c>
      <c r="D60" s="18"/>
      <c r="E60" s="18"/>
      <c r="F60" s="18"/>
      <c r="G60" s="92">
        <v>-158440</v>
      </c>
    </row>
    <row r="61" spans="1:7" s="10" customFormat="1" ht="15">
      <c r="A61" s="94"/>
      <c r="B61" s="78"/>
      <c r="C61" s="65" t="s">
        <v>40</v>
      </c>
      <c r="D61" s="18"/>
      <c r="E61" s="18"/>
      <c r="F61" s="18"/>
      <c r="G61" s="92">
        <v>-299000</v>
      </c>
    </row>
    <row r="62" spans="1:7" s="10" customFormat="1" ht="17.25" customHeight="1">
      <c r="A62" s="94"/>
      <c r="B62" s="78"/>
      <c r="C62" s="65" t="s">
        <v>41</v>
      </c>
      <c r="D62" s="18"/>
      <c r="E62" s="18"/>
      <c r="F62" s="18"/>
      <c r="G62" s="92">
        <v>-382260</v>
      </c>
    </row>
    <row r="63" spans="1:7" s="10" customFormat="1" ht="31.5" customHeight="1">
      <c r="A63" s="94"/>
      <c r="B63" s="78"/>
      <c r="C63" s="65" t="s">
        <v>42</v>
      </c>
      <c r="D63" s="18"/>
      <c r="E63" s="18"/>
      <c r="F63" s="18"/>
      <c r="G63" s="92">
        <v>-550000</v>
      </c>
    </row>
    <row r="64" spans="1:7" s="10" customFormat="1" ht="15.75" customHeight="1">
      <c r="A64" s="94"/>
      <c r="B64" s="78"/>
      <c r="C64" s="65" t="s">
        <v>102</v>
      </c>
      <c r="D64" s="18"/>
      <c r="E64" s="18"/>
      <c r="F64" s="18"/>
      <c r="G64" s="92">
        <v>-149500</v>
      </c>
    </row>
    <row r="65" spans="1:7" s="10" customFormat="1" ht="16.5" customHeight="1">
      <c r="A65" s="94"/>
      <c r="B65" s="78"/>
      <c r="C65" s="65" t="s">
        <v>43</v>
      </c>
      <c r="D65" s="18"/>
      <c r="E65" s="18"/>
      <c r="F65" s="18"/>
      <c r="G65" s="92">
        <v>-299000</v>
      </c>
    </row>
    <row r="66" spans="1:7" s="10" customFormat="1" ht="15">
      <c r="A66" s="94"/>
      <c r="B66" s="78"/>
      <c r="C66" s="65" t="s">
        <v>44</v>
      </c>
      <c r="D66" s="18"/>
      <c r="E66" s="18"/>
      <c r="F66" s="18"/>
      <c r="G66" s="92">
        <v>-154000</v>
      </c>
    </row>
    <row r="67" spans="1:7" s="10" customFormat="1" ht="14.25" customHeight="1">
      <c r="A67" s="94"/>
      <c r="B67" s="78"/>
      <c r="C67" s="65" t="s">
        <v>45</v>
      </c>
      <c r="D67" s="18"/>
      <c r="E67" s="18"/>
      <c r="F67" s="18"/>
      <c r="G67" s="92">
        <v>-116000</v>
      </c>
    </row>
    <row r="68" spans="1:7" s="10" customFormat="1" ht="15">
      <c r="A68" s="94"/>
      <c r="B68" s="78"/>
      <c r="C68" s="65" t="s">
        <v>46</v>
      </c>
      <c r="D68" s="18"/>
      <c r="E68" s="18"/>
      <c r="F68" s="18"/>
      <c r="G68" s="92">
        <v>-276000</v>
      </c>
    </row>
    <row r="69" spans="1:7" s="10" customFormat="1" ht="15">
      <c r="A69" s="94"/>
      <c r="B69" s="78"/>
      <c r="C69" s="65" t="s">
        <v>47</v>
      </c>
      <c r="D69" s="18"/>
      <c r="E69" s="18"/>
      <c r="F69" s="18"/>
      <c r="G69" s="92">
        <v>-154000</v>
      </c>
    </row>
    <row r="70" spans="1:7" s="10" customFormat="1" ht="15">
      <c r="A70" s="94"/>
      <c r="B70" s="78"/>
      <c r="C70" s="65" t="s">
        <v>48</v>
      </c>
      <c r="D70" s="18"/>
      <c r="E70" s="18"/>
      <c r="F70" s="18"/>
      <c r="G70" s="92">
        <v>-132000</v>
      </c>
    </row>
    <row r="71" spans="1:7" s="10" customFormat="1" ht="15.75" customHeight="1">
      <c r="A71" s="94"/>
      <c r="B71" s="78"/>
      <c r="C71" s="65" t="s">
        <v>49</v>
      </c>
      <c r="D71" s="18"/>
      <c r="E71" s="18"/>
      <c r="F71" s="18"/>
      <c r="G71" s="92">
        <v>-136000</v>
      </c>
    </row>
    <row r="72" spans="1:7" s="10" customFormat="1" ht="19.5" customHeight="1">
      <c r="A72" s="94"/>
      <c r="B72" s="78"/>
      <c r="C72" s="62" t="s">
        <v>104</v>
      </c>
      <c r="D72" s="18"/>
      <c r="E72" s="18"/>
      <c r="F72" s="18"/>
      <c r="G72" s="53">
        <f>G73</f>
        <v>-130000</v>
      </c>
    </row>
    <row r="73" spans="1:7" s="10" customFormat="1" ht="18" customHeight="1">
      <c r="A73" s="95"/>
      <c r="B73" s="77"/>
      <c r="C73" s="65" t="s">
        <v>103</v>
      </c>
      <c r="D73" s="18"/>
      <c r="E73" s="18"/>
      <c r="F73" s="18"/>
      <c r="G73" s="92">
        <v>-130000</v>
      </c>
    </row>
    <row r="74" spans="1:7" s="32" customFormat="1" ht="30.75" customHeight="1">
      <c r="A74" s="50">
        <v>180409</v>
      </c>
      <c r="B74" s="106" t="s">
        <v>94</v>
      </c>
      <c r="C74" s="106"/>
      <c r="D74" s="11"/>
      <c r="E74" s="12"/>
      <c r="F74" s="11"/>
      <c r="G74" s="35">
        <f>G75</f>
        <v>-1000000</v>
      </c>
    </row>
    <row r="75" spans="1:7" s="10" customFormat="1" ht="19.5" customHeight="1">
      <c r="A75" s="50"/>
      <c r="B75" s="47"/>
      <c r="C75" s="57" t="s">
        <v>50</v>
      </c>
      <c r="D75" s="17"/>
      <c r="E75" s="17"/>
      <c r="F75" s="17"/>
      <c r="G75" s="53">
        <v>-1000000</v>
      </c>
    </row>
    <row r="76" spans="1:7" s="10" customFormat="1" ht="20.25" customHeight="1">
      <c r="A76" s="50">
        <v>104</v>
      </c>
      <c r="B76" s="138" t="s">
        <v>81</v>
      </c>
      <c r="C76" s="138"/>
      <c r="D76" s="70"/>
      <c r="E76" s="70"/>
      <c r="F76" s="70"/>
      <c r="G76" s="75">
        <f>G77</f>
        <v>-82000</v>
      </c>
    </row>
    <row r="77" spans="1:7" s="10" customFormat="1" ht="27.75" customHeight="1">
      <c r="A77" s="50" t="s">
        <v>16</v>
      </c>
      <c r="B77" s="71" t="s">
        <v>17</v>
      </c>
      <c r="C77" s="45" t="s">
        <v>64</v>
      </c>
      <c r="D77" s="17"/>
      <c r="E77" s="17"/>
      <c r="F77" s="17"/>
      <c r="G77" s="35">
        <f>G78</f>
        <v>-82000</v>
      </c>
    </row>
    <row r="78" spans="1:7" s="10" customFormat="1" ht="18.75" customHeight="1">
      <c r="A78" s="52">
        <v>110202</v>
      </c>
      <c r="B78" s="131" t="s">
        <v>82</v>
      </c>
      <c r="C78" s="131"/>
      <c r="D78" s="17"/>
      <c r="E78" s="17"/>
      <c r="F78" s="17"/>
      <c r="G78" s="53">
        <v>-82000</v>
      </c>
    </row>
    <row r="79" spans="1:7" s="32" customFormat="1" ht="21" customHeight="1">
      <c r="A79" s="50" t="s">
        <v>84</v>
      </c>
      <c r="B79" s="130" t="s">
        <v>85</v>
      </c>
      <c r="C79" s="130"/>
      <c r="D79" s="68"/>
      <c r="E79" s="68"/>
      <c r="F79" s="68"/>
      <c r="G79" s="69">
        <f>G80</f>
        <v>-289000</v>
      </c>
    </row>
    <row r="80" spans="1:7" s="10" customFormat="1" ht="27.75" customHeight="1">
      <c r="A80" s="50" t="s">
        <v>9</v>
      </c>
      <c r="B80" s="72" t="s">
        <v>86</v>
      </c>
      <c r="C80" s="56" t="s">
        <v>64</v>
      </c>
      <c r="D80" s="17"/>
      <c r="E80" s="17"/>
      <c r="F80" s="17"/>
      <c r="G80" s="35">
        <f>G81+G82+G83</f>
        <v>-289000</v>
      </c>
    </row>
    <row r="81" spans="1:7" s="10" customFormat="1" ht="17.25" customHeight="1">
      <c r="A81" s="87" t="s">
        <v>87</v>
      </c>
      <c r="B81" s="131" t="s">
        <v>12</v>
      </c>
      <c r="C81" s="131"/>
      <c r="D81" s="17"/>
      <c r="E81" s="17"/>
      <c r="F81" s="17"/>
      <c r="G81" s="53">
        <v>-7000</v>
      </c>
    </row>
    <row r="82" spans="1:7" s="10" customFormat="1" ht="18" customHeight="1">
      <c r="A82" s="87" t="s">
        <v>14</v>
      </c>
      <c r="B82" s="131" t="s">
        <v>88</v>
      </c>
      <c r="C82" s="131"/>
      <c r="D82" s="17"/>
      <c r="E82" s="17"/>
      <c r="F82" s="17"/>
      <c r="G82" s="53">
        <v>-182000</v>
      </c>
    </row>
    <row r="83" spans="1:7" s="10" customFormat="1" ht="18" customHeight="1">
      <c r="A83" s="87" t="s">
        <v>15</v>
      </c>
      <c r="B83" s="131" t="s">
        <v>89</v>
      </c>
      <c r="C83" s="131"/>
      <c r="D83" s="17"/>
      <c r="E83" s="17"/>
      <c r="F83" s="17"/>
      <c r="G83" s="53">
        <v>-100000</v>
      </c>
    </row>
    <row r="84" spans="1:7" s="10" customFormat="1" ht="21.75" customHeight="1">
      <c r="A84" s="50" t="s">
        <v>90</v>
      </c>
      <c r="B84" s="107" t="s">
        <v>91</v>
      </c>
      <c r="C84" s="107"/>
      <c r="D84" s="17"/>
      <c r="E84" s="17"/>
      <c r="F84" s="17"/>
      <c r="G84" s="35">
        <f>G85</f>
        <v>-300000</v>
      </c>
    </row>
    <row r="85" spans="1:7" s="10" customFormat="1" ht="30" customHeight="1" thickBot="1">
      <c r="A85" s="88">
        <v>150202</v>
      </c>
      <c r="B85" s="125" t="s">
        <v>92</v>
      </c>
      <c r="C85" s="125"/>
      <c r="D85" s="89"/>
      <c r="E85" s="89"/>
      <c r="F85" s="89"/>
      <c r="G85" s="67">
        <v>-300000</v>
      </c>
    </row>
    <row r="86" spans="1:7" s="22" customFormat="1" ht="21" customHeight="1" thickBot="1">
      <c r="A86" s="90"/>
      <c r="B86" s="123" t="s">
        <v>66</v>
      </c>
      <c r="C86" s="123"/>
      <c r="D86" s="85"/>
      <c r="E86" s="85"/>
      <c r="F86" s="85"/>
      <c r="G86" s="91">
        <f>G84+G79+G76+G35+G11</f>
        <v>-9248930</v>
      </c>
    </row>
    <row r="87" spans="1:7" s="10" customFormat="1" ht="31.5" customHeight="1">
      <c r="A87" s="50"/>
      <c r="B87" s="124" t="s">
        <v>114</v>
      </c>
      <c r="C87" s="124"/>
      <c r="D87" s="46"/>
      <c r="E87" s="46"/>
      <c r="F87" s="46"/>
      <c r="G87" s="83" t="s">
        <v>116</v>
      </c>
    </row>
    <row r="88" spans="1:7" s="10" customFormat="1" ht="29.25" customHeight="1">
      <c r="A88" s="50">
        <v>250380</v>
      </c>
      <c r="B88" s="71" t="s">
        <v>98</v>
      </c>
      <c r="C88" s="45" t="s">
        <v>99</v>
      </c>
      <c r="D88" s="17"/>
      <c r="E88" s="17"/>
      <c r="F88" s="17"/>
      <c r="G88" s="81" t="s">
        <v>116</v>
      </c>
    </row>
    <row r="89" spans="1:7" s="10" customFormat="1" ht="21" customHeight="1">
      <c r="A89" s="113"/>
      <c r="B89" s="120" t="s">
        <v>65</v>
      </c>
      <c r="C89" s="120"/>
      <c r="D89" s="100"/>
      <c r="E89" s="100"/>
      <c r="F89" s="100"/>
      <c r="G89" s="81" t="s">
        <v>117</v>
      </c>
    </row>
    <row r="90" spans="1:7" s="10" customFormat="1" ht="28.5" customHeight="1">
      <c r="A90" s="114"/>
      <c r="B90" s="116" t="s">
        <v>119</v>
      </c>
      <c r="C90" s="117"/>
      <c r="D90" s="89"/>
      <c r="E90" s="89"/>
      <c r="F90" s="89"/>
      <c r="G90" s="82" t="s">
        <v>96</v>
      </c>
    </row>
    <row r="91" spans="1:7" s="10" customFormat="1" ht="16.5" customHeight="1">
      <c r="A91" s="114"/>
      <c r="B91" s="118" t="s">
        <v>120</v>
      </c>
      <c r="C91" s="119"/>
      <c r="D91" s="89"/>
      <c r="E91" s="89"/>
      <c r="F91" s="89"/>
      <c r="G91" s="82" t="s">
        <v>115</v>
      </c>
    </row>
    <row r="92" spans="1:7" s="10" customFormat="1" ht="17.25" customHeight="1">
      <c r="A92" s="114"/>
      <c r="B92" s="120" t="s">
        <v>67</v>
      </c>
      <c r="C92" s="120"/>
      <c r="D92" s="100"/>
      <c r="E92" s="100"/>
      <c r="F92" s="100"/>
      <c r="G92" s="81" t="s">
        <v>97</v>
      </c>
    </row>
    <row r="93" spans="1:7" s="10" customFormat="1" ht="30.75" customHeight="1" thickBot="1">
      <c r="A93" s="115"/>
      <c r="B93" s="116" t="s">
        <v>119</v>
      </c>
      <c r="C93" s="117"/>
      <c r="D93" s="101"/>
      <c r="E93" s="101"/>
      <c r="F93" s="101"/>
      <c r="G93" s="82" t="s">
        <v>118</v>
      </c>
    </row>
    <row r="94" spans="1:7" s="22" customFormat="1" ht="22.5" customHeight="1" thickBot="1">
      <c r="A94" s="84"/>
      <c r="B94" s="123" t="s">
        <v>61</v>
      </c>
      <c r="C94" s="123"/>
      <c r="D94" s="85"/>
      <c r="E94" s="85"/>
      <c r="F94" s="85"/>
      <c r="G94" s="86">
        <f>G86+G87</f>
        <v>-8948930</v>
      </c>
    </row>
    <row r="95" spans="1:7" s="22" customFormat="1" ht="24" customHeight="1">
      <c r="A95" s="34"/>
      <c r="D95" s="2"/>
      <c r="E95" s="2"/>
      <c r="F95" s="2"/>
      <c r="G95" s="4"/>
    </row>
    <row r="96" spans="1:7" s="22" customFormat="1" ht="58.5" customHeight="1">
      <c r="A96" s="132" t="s">
        <v>62</v>
      </c>
      <c r="B96" s="132"/>
      <c r="C96" s="132"/>
      <c r="D96" s="102"/>
      <c r="E96" s="103" t="s">
        <v>63</v>
      </c>
      <c r="F96" s="102"/>
      <c r="G96" s="4"/>
    </row>
    <row r="97" spans="4:7" s="10" customFormat="1" ht="12.75">
      <c r="D97" s="3"/>
      <c r="E97" s="3"/>
      <c r="F97" s="3"/>
      <c r="G97" s="28"/>
    </row>
    <row r="98" spans="4:7" s="10" customFormat="1" ht="12.75">
      <c r="D98" s="3"/>
      <c r="E98" s="3"/>
      <c r="F98" s="3"/>
      <c r="G98" s="28"/>
    </row>
    <row r="99" spans="4:7" s="10" customFormat="1" ht="12.75">
      <c r="D99" s="3"/>
      <c r="E99" s="3"/>
      <c r="F99" s="3"/>
      <c r="G99" s="28"/>
    </row>
    <row r="116" ht="22.5" customHeight="1"/>
  </sheetData>
  <mergeCells count="302">
    <mergeCell ref="B83:C83"/>
    <mergeCell ref="B84:C84"/>
    <mergeCell ref="B19:C19"/>
    <mergeCell ref="B51:C51"/>
    <mergeCell ref="B52:B53"/>
    <mergeCell ref="D9:D10"/>
    <mergeCell ref="B12:C12"/>
    <mergeCell ref="B20:C20"/>
    <mergeCell ref="B22:C22"/>
    <mergeCell ref="B11:C11"/>
    <mergeCell ref="C9:C10"/>
    <mergeCell ref="E9:E10"/>
    <mergeCell ref="F9:F10"/>
    <mergeCell ref="FE6:FF6"/>
    <mergeCell ref="AO7:AP7"/>
    <mergeCell ref="AQ7:AR7"/>
    <mergeCell ref="AS7:AT7"/>
    <mergeCell ref="AU7:AV7"/>
    <mergeCell ref="AW7:AX7"/>
    <mergeCell ref="AY7:AZ7"/>
    <mergeCell ref="FC6:FD6"/>
    <mergeCell ref="FG6:FH6"/>
    <mergeCell ref="FI6:FJ6"/>
    <mergeCell ref="FK6:FL6"/>
    <mergeCell ref="ES6:ET6"/>
    <mergeCell ref="EU6:EV6"/>
    <mergeCell ref="EW6:EX6"/>
    <mergeCell ref="EY6:EZ6"/>
    <mergeCell ref="FA6:FB6"/>
    <mergeCell ref="EK6:EL6"/>
    <mergeCell ref="EM6:EN6"/>
    <mergeCell ref="EO6:EP6"/>
    <mergeCell ref="BM7:BN7"/>
    <mergeCell ref="BO7:BP7"/>
    <mergeCell ref="BQ7:BR7"/>
    <mergeCell ref="BS7:BT7"/>
    <mergeCell ref="BU7:BV7"/>
    <mergeCell ref="BW7:BX7"/>
    <mergeCell ref="EI6:EJ6"/>
    <mergeCell ref="EQ6:ER6"/>
    <mergeCell ref="G9:G10"/>
    <mergeCell ref="M7:N7"/>
    <mergeCell ref="O7:P7"/>
    <mergeCell ref="AC7:AD7"/>
    <mergeCell ref="AE7:AF7"/>
    <mergeCell ref="AG7:AH7"/>
    <mergeCell ref="BA7:BB7"/>
    <mergeCell ref="BC7:BD7"/>
    <mergeCell ref="BE7:BF7"/>
    <mergeCell ref="BG7:BH7"/>
    <mergeCell ref="BI7:BJ7"/>
    <mergeCell ref="BK7:BL7"/>
    <mergeCell ref="EG6:EH6"/>
    <mergeCell ref="DS6:DT6"/>
    <mergeCell ref="DU6:DV6"/>
    <mergeCell ref="DG6:DH6"/>
    <mergeCell ref="DI6:DJ6"/>
    <mergeCell ref="DK6:DL6"/>
    <mergeCell ref="DM6:DN6"/>
    <mergeCell ref="A7:B7"/>
    <mergeCell ref="C7:D7"/>
    <mergeCell ref="I7:J7"/>
    <mergeCell ref="K7:L7"/>
    <mergeCell ref="F52:F53"/>
    <mergeCell ref="B23:C23"/>
    <mergeCell ref="B76:C76"/>
    <mergeCell ref="B26:C26"/>
    <mergeCell ref="B29:C29"/>
    <mergeCell ref="B30:C30"/>
    <mergeCell ref="B27:C27"/>
    <mergeCell ref="B74:C74"/>
    <mergeCell ref="D52:D53"/>
    <mergeCell ref="AI7:AJ7"/>
    <mergeCell ref="AK7:AL7"/>
    <mergeCell ref="AM7:AN7"/>
    <mergeCell ref="EE6:EF6"/>
    <mergeCell ref="DW6:DX6"/>
    <mergeCell ref="DY6:DZ6"/>
    <mergeCell ref="EA6:EB6"/>
    <mergeCell ref="EC6:ED6"/>
    <mergeCell ref="DO6:DP6"/>
    <mergeCell ref="DQ6:DR6"/>
    <mergeCell ref="Y7:Z7"/>
    <mergeCell ref="AA7:AB7"/>
    <mergeCell ref="B56:C56"/>
    <mergeCell ref="Q7:R7"/>
    <mergeCell ref="S7:T7"/>
    <mergeCell ref="U7:V7"/>
    <mergeCell ref="W7:X7"/>
    <mergeCell ref="B36:C36"/>
    <mergeCell ref="B35:C35"/>
    <mergeCell ref="E52:E53"/>
    <mergeCell ref="CY6:CZ6"/>
    <mergeCell ref="DA6:DB6"/>
    <mergeCell ref="DC6:DD6"/>
    <mergeCell ref="DE6:DF6"/>
    <mergeCell ref="CQ6:CR6"/>
    <mergeCell ref="CS6:CT6"/>
    <mergeCell ref="CU6:CV6"/>
    <mergeCell ref="CW6:CX6"/>
    <mergeCell ref="CI6:CJ6"/>
    <mergeCell ref="CK6:CL6"/>
    <mergeCell ref="CM6:CN6"/>
    <mergeCell ref="CO6:CP6"/>
    <mergeCell ref="CA6:CB6"/>
    <mergeCell ref="CC6:CD6"/>
    <mergeCell ref="CE6:CF6"/>
    <mergeCell ref="CG6:CH6"/>
    <mergeCell ref="BS6:BT6"/>
    <mergeCell ref="BU6:BV6"/>
    <mergeCell ref="BW6:BX6"/>
    <mergeCell ref="BY6:BZ6"/>
    <mergeCell ref="BK6:BL6"/>
    <mergeCell ref="BM6:BN6"/>
    <mergeCell ref="BO6:BP6"/>
    <mergeCell ref="BQ6:BR6"/>
    <mergeCell ref="BC6:BD6"/>
    <mergeCell ref="BE6:BF6"/>
    <mergeCell ref="BG6:BH6"/>
    <mergeCell ref="BI6:BJ6"/>
    <mergeCell ref="AU6:AV6"/>
    <mergeCell ref="AW6:AX6"/>
    <mergeCell ref="AY6:AZ6"/>
    <mergeCell ref="BA6:BB6"/>
    <mergeCell ref="AM6:AN6"/>
    <mergeCell ref="AO6:AP6"/>
    <mergeCell ref="AQ6:AR6"/>
    <mergeCell ref="AS6:AT6"/>
    <mergeCell ref="AE6:AF6"/>
    <mergeCell ref="AG6:AH6"/>
    <mergeCell ref="AI6:AJ6"/>
    <mergeCell ref="AK6:AL6"/>
    <mergeCell ref="W6:X6"/>
    <mergeCell ref="Y6:Z6"/>
    <mergeCell ref="AA6:AB6"/>
    <mergeCell ref="AC6:AD6"/>
    <mergeCell ref="O6:P6"/>
    <mergeCell ref="Q6:R6"/>
    <mergeCell ref="S6:T6"/>
    <mergeCell ref="U6:V6"/>
    <mergeCell ref="E3:G3"/>
    <mergeCell ref="A5:G5"/>
    <mergeCell ref="A6:B6"/>
    <mergeCell ref="C6:D6"/>
    <mergeCell ref="A1:C1"/>
    <mergeCell ref="E1:G1"/>
    <mergeCell ref="A2:C2"/>
    <mergeCell ref="E2:G2"/>
    <mergeCell ref="FM6:FN6"/>
    <mergeCell ref="FO6:FP6"/>
    <mergeCell ref="FQ6:FR6"/>
    <mergeCell ref="FS6:FT6"/>
    <mergeCell ref="FU6:FV6"/>
    <mergeCell ref="FW6:FX6"/>
    <mergeCell ref="FY6:FZ6"/>
    <mergeCell ref="GA6:GB6"/>
    <mergeCell ref="GC6:GD6"/>
    <mergeCell ref="GE6:GF6"/>
    <mergeCell ref="GG6:GH6"/>
    <mergeCell ref="GI6:GJ6"/>
    <mergeCell ref="GK6:GL6"/>
    <mergeCell ref="GM6:GN6"/>
    <mergeCell ref="GO6:GP6"/>
    <mergeCell ref="GQ6:GR6"/>
    <mergeCell ref="GS6:GT6"/>
    <mergeCell ref="GU6:GV6"/>
    <mergeCell ref="GW6:GX6"/>
    <mergeCell ref="GY6:GZ6"/>
    <mergeCell ref="HA6:HB6"/>
    <mergeCell ref="HC6:HD6"/>
    <mergeCell ref="HE6:HF6"/>
    <mergeCell ref="HG6:HH6"/>
    <mergeCell ref="HI6:HJ6"/>
    <mergeCell ref="HK6:HL6"/>
    <mergeCell ref="HM6:HN6"/>
    <mergeCell ref="HO6:HP6"/>
    <mergeCell ref="HQ6:HR6"/>
    <mergeCell ref="HS6:HT6"/>
    <mergeCell ref="HU6:HV6"/>
    <mergeCell ref="HW6:HX6"/>
    <mergeCell ref="HY6:HZ6"/>
    <mergeCell ref="IA6:IB6"/>
    <mergeCell ref="IC6:ID6"/>
    <mergeCell ref="IE6:IF6"/>
    <mergeCell ref="IG6:IH6"/>
    <mergeCell ref="II6:IJ6"/>
    <mergeCell ref="IK6:IL6"/>
    <mergeCell ref="IM6:IN6"/>
    <mergeCell ref="IO6:IP6"/>
    <mergeCell ref="IQ6:IR6"/>
    <mergeCell ref="IS6:IT6"/>
    <mergeCell ref="IU6:IV6"/>
    <mergeCell ref="BY7:BZ7"/>
    <mergeCell ref="CA7:CB7"/>
    <mergeCell ref="CC7:CD7"/>
    <mergeCell ref="CE7:CF7"/>
    <mergeCell ref="CG7:CH7"/>
    <mergeCell ref="CI7:CJ7"/>
    <mergeCell ref="CK7:CL7"/>
    <mergeCell ref="CM7:CN7"/>
    <mergeCell ref="CO7:CP7"/>
    <mergeCell ref="CQ7:CR7"/>
    <mergeCell ref="CS7:CT7"/>
    <mergeCell ref="CU7:CV7"/>
    <mergeCell ref="CW7:CX7"/>
    <mergeCell ref="CY7:CZ7"/>
    <mergeCell ref="DA7:DB7"/>
    <mergeCell ref="DC7:DD7"/>
    <mergeCell ref="DE7:DF7"/>
    <mergeCell ref="DG7:DH7"/>
    <mergeCell ref="DI7:DJ7"/>
    <mergeCell ref="DK7:DL7"/>
    <mergeCell ref="DM7:DN7"/>
    <mergeCell ref="DO7:DP7"/>
    <mergeCell ref="DQ7:DR7"/>
    <mergeCell ref="DS7:DT7"/>
    <mergeCell ref="DU7:DV7"/>
    <mergeCell ref="DW7:DX7"/>
    <mergeCell ref="DY7:DZ7"/>
    <mergeCell ref="EA7:EB7"/>
    <mergeCell ref="EC7:ED7"/>
    <mergeCell ref="EE7:EF7"/>
    <mergeCell ref="EG7:EH7"/>
    <mergeCell ref="EI7:EJ7"/>
    <mergeCell ref="EK7:EL7"/>
    <mergeCell ref="EM7:EN7"/>
    <mergeCell ref="EO7:EP7"/>
    <mergeCell ref="EQ7:ER7"/>
    <mergeCell ref="ES7:ET7"/>
    <mergeCell ref="EU7:EV7"/>
    <mergeCell ref="EW7:EX7"/>
    <mergeCell ref="EY7:EZ7"/>
    <mergeCell ref="FA7:FB7"/>
    <mergeCell ref="FC7:FD7"/>
    <mergeCell ref="FE7:FF7"/>
    <mergeCell ref="FG7:FH7"/>
    <mergeCell ref="FI7:FJ7"/>
    <mergeCell ref="FK7:FL7"/>
    <mergeCell ref="FM7:FN7"/>
    <mergeCell ref="FO7:FP7"/>
    <mergeCell ref="FQ7:FR7"/>
    <mergeCell ref="FS7:FT7"/>
    <mergeCell ref="FU7:FV7"/>
    <mergeCell ref="FW7:FX7"/>
    <mergeCell ref="FY7:FZ7"/>
    <mergeCell ref="GA7:GB7"/>
    <mergeCell ref="GC7:GD7"/>
    <mergeCell ref="GE7:GF7"/>
    <mergeCell ref="GG7:GH7"/>
    <mergeCell ref="GI7:GJ7"/>
    <mergeCell ref="GK7:GL7"/>
    <mergeCell ref="GM7:GN7"/>
    <mergeCell ref="GO7:GP7"/>
    <mergeCell ref="GQ7:GR7"/>
    <mergeCell ref="GS7:GT7"/>
    <mergeCell ref="GU7:GV7"/>
    <mergeCell ref="GW7:GX7"/>
    <mergeCell ref="GY7:GZ7"/>
    <mergeCell ref="HA7:HB7"/>
    <mergeCell ref="HC7:HD7"/>
    <mergeCell ref="HQ7:HR7"/>
    <mergeCell ref="HS7:HT7"/>
    <mergeCell ref="HE7:HF7"/>
    <mergeCell ref="HG7:HH7"/>
    <mergeCell ref="HI7:HJ7"/>
    <mergeCell ref="HK7:HL7"/>
    <mergeCell ref="IU7:IV7"/>
    <mergeCell ref="F8:G8"/>
    <mergeCell ref="B94:C94"/>
    <mergeCell ref="IK7:IL7"/>
    <mergeCell ref="IM7:IN7"/>
    <mergeCell ref="IO7:IP7"/>
    <mergeCell ref="IQ7:IR7"/>
    <mergeCell ref="IC7:ID7"/>
    <mergeCell ref="IE7:IF7"/>
    <mergeCell ref="IG7:IH7"/>
    <mergeCell ref="A96:C96"/>
    <mergeCell ref="IS7:IT7"/>
    <mergeCell ref="II7:IJ7"/>
    <mergeCell ref="HU7:HV7"/>
    <mergeCell ref="HW7:HX7"/>
    <mergeCell ref="HY7:HZ7"/>
    <mergeCell ref="IA7:IB7"/>
    <mergeCell ref="HM7:HN7"/>
    <mergeCell ref="B24:B25"/>
    <mergeCell ref="HO7:HP7"/>
    <mergeCell ref="A24:A25"/>
    <mergeCell ref="B86:C86"/>
    <mergeCell ref="B87:C87"/>
    <mergeCell ref="B85:C85"/>
    <mergeCell ref="B54:C54"/>
    <mergeCell ref="A52:A53"/>
    <mergeCell ref="B79:C79"/>
    <mergeCell ref="B78:C78"/>
    <mergeCell ref="B81:C81"/>
    <mergeCell ref="B82:C82"/>
    <mergeCell ref="A89:A93"/>
    <mergeCell ref="B90:C90"/>
    <mergeCell ref="B91:C91"/>
    <mergeCell ref="B93:C93"/>
    <mergeCell ref="B92:C92"/>
    <mergeCell ref="B89:C89"/>
  </mergeCells>
  <printOptions/>
  <pageMargins left="0.7086614173228347" right="0.1968503937007874" top="0.38" bottom="0.24" header="0.3937007874015748" footer="0.236220472440944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2011-10-28T12:46:08Z</cp:lastPrinted>
  <dcterms:created xsi:type="dcterms:W3CDTF">1996-10-08T23:32:33Z</dcterms:created>
  <dcterms:modified xsi:type="dcterms:W3CDTF">2011-11-21T09:14:59Z</dcterms:modified>
  <cp:category/>
  <cp:version/>
  <cp:contentType/>
  <cp:contentStatus/>
</cp:coreProperties>
</file>