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activeTab="1"/>
  </bookViews>
  <sheets>
    <sheet name="Додаток1  061207" sheetId="1" r:id="rId1"/>
    <sheet name="2012" sheetId="2" r:id="rId2"/>
  </sheets>
  <externalReferences>
    <externalReference r:id="rId5"/>
  </externalReferences>
  <definedNames>
    <definedName name="_xlnm.Print_Titles" localSheetId="1">'2012'!$11:$12</definedName>
    <definedName name="_xlnm.Print_Titles" localSheetId="0">'Додаток1  061207'!$10:$11</definedName>
    <definedName name="_xlnm.Print_Area" localSheetId="1">'2012'!$A$1:$F$121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<sst xmlns="http://schemas.openxmlformats.org/spreadsheetml/2006/main" count="250" uniqueCount="204">
  <si>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</si>
  <si>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</si>
  <si>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</si>
  <si>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</si>
  <si>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</si>
  <si>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</si>
  <si>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</si>
  <si>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</si>
  <si>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</si>
  <si>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</si>
  <si>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</si>
  <si>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</si>
  <si>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</si>
  <si>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</si>
  <si>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</si>
  <si>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</si>
  <si>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</si>
  <si>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</si>
  <si>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</si>
  <si>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</si>
  <si>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</si>
  <si>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</si>
  <si>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</si>
  <si>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</si>
  <si>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</si>
  <si>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</si>
  <si>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</si>
  <si>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</si>
  <si>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</si>
  <si>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</si>
  <si>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</si>
  <si>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</si>
  <si>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</si>
  <si>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</si>
  <si>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</si>
  <si>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</si>
  <si>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</si>
  <si>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</si>
  <si>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</si>
  <si>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</si>
  <si>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</si>
  <si>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</si>
  <si>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</si>
  <si>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</si>
  <si>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</si>
  <si>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</si>
  <si>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</si>
  <si>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</si>
  <si>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</si>
  <si>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</si>
  <si>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</si>
  <si>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</si>
  <si>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</si>
  <si>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</si>
  <si>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</si>
  <si>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</si>
  <si>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</si>
  <si>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</si>
  <si>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</si>
  <si>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</si>
  <si>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</si>
  <si>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</si>
  <si>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</si>
  <si>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</si>
  <si>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</si>
  <si>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</si>
  <si>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</si>
  <si>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</si>
  <si>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</si>
  <si>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</si>
  <si>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</si>
  <si>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</si>
  <si>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</si>
  <si>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</si>
  <si>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</si>
  <si>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</si>
  <si>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</si>
  <si>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</si>
  <si>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</si>
  <si>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</si>
  <si>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</si>
  <si>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</si>
  <si>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</si>
  <si>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</si>
  <si>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</si>
  <si>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</si>
  <si>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</si>
  <si>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</si>
  <si>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</si>
  <si>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</si>
  <si>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</si>
  <si>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</si>
  <si>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</si>
  <si>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</si>
  <si>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</si>
  <si>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</si>
  <si>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</si>
  <si>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</si>
  <si>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</si>
  <si>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</si>
  <si>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</si>
  <si>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</si>
  <si>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</si>
  <si>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</si>
  <si>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</si>
  <si>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</si>
  <si>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</si>
  <si>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</si>
  <si>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</si>
  <si>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</si>
  <si>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</si>
  <si>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</si>
  <si>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</si>
  <si>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</si>
  <si>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</si>
  <si>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</si>
  <si>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</si>
  <si>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</si>
  <si>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</si>
  <si>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</si>
  <si>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</si>
  <si>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</si>
  <si>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</si>
  <si>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</si>
  <si>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</si>
  <si>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</si>
  <si>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</si>
  <si>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</si>
  <si>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(грн.)</t>
  </si>
  <si>
    <t>Всього доходів</t>
  </si>
  <si>
    <t>Збір за першу реєстрацію транспортного засобу</t>
  </si>
  <si>
    <t>Збір за провадження деяких видів підприємницької діяльності</t>
  </si>
  <si>
    <t>Туристичний збір</t>
  </si>
  <si>
    <t>Збір за місця для паркування транспортних засобів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</si>
  <si>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</si>
  <si>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</si>
  <si>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</si>
  <si>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</si>
  <si>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</si>
  <si>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</si>
  <si>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</si>
  <si>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</si>
  <si>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</si>
  <si>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</si>
  <si>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</si>
  <si>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</si>
  <si>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</si>
  <si>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</si>
  <si>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</si>
  <si>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</si>
  <si>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</si>
  <si>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</si>
  <si>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</si>
  <si>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</si>
  <si>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</si>
  <si>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</si>
  <si>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</si>
  <si>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</si>
  <si>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</si>
  <si>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</si>
  <si>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</si>
  <si>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</si>
  <si>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</si>
  <si>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</si>
  <si>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</si>
  <si>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</si>
  <si>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</si>
  <si>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</si>
  <si>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</si>
  <si>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</si>
  <si>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</si>
  <si>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Кошти від відчуження майна, що належить 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</si>
  <si>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</si>
  <si>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</si>
  <si>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</si>
  <si>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Дотації вирівнювання з державного бюджету місцевим бюджетам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</si>
  <si>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</si>
  <si>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</si>
  <si>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Збір за першу реєстрацію колісних транспортних засобів (фізичних осіб)</t>
  </si>
  <si>
    <t>І.Василенко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</si>
  <si>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</si>
  <si>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Плата за розміщення тимчасово вільних коштів місцевих бюджетів 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</si>
  <si>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</si>
  <si>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на проведення видатків місцевих бюджетів, що враховуються при визначенні обсягу міжбюджетних трансфертів (з обласного бюджету на утримання міського соціального гуртожитку для дітей-сиріт та дітей, позбавлених батьківського піклування)</t>
  </si>
  <si>
    <t>Доходи  міського бюджету на 2013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</si>
  <si>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</si>
  <si>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</si>
  <si>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 із доходів у формі заробітної плати шахтарів працівників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</si>
  <si>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</si>
  <si>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</si>
  <si>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відсутня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</si>
  <si>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</si>
  <si>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Плата за надання адміністративних послуг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</si>
  <si>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</si>
  <si>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фінансування заходів з реформування системи надання адміністративних послуг</t>
  </si>
  <si>
    <t>Плата за землю</t>
  </si>
  <si>
    <t>Заступник міського голови з питань діяльності виконавчих органів ради</t>
  </si>
  <si>
    <t>Субвенція  на проведення видатків місцевих бюджетів, що враховуються при визначенні обсягу міжбуджетних трансфертів (з обласного бюджету на утримання станцій (відділень) швидкої медичної допомоги)</t>
  </si>
  <si>
    <t>Інші додаткові дотації, у т.ч.:</t>
  </si>
  <si>
    <t>на покращення надання соціальних послуг найуразливішим верствам населення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</si>
  <si>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-71,10%, від контингенту  с. Нового - 50%)</t>
    </r>
  </si>
  <si>
    <t>на утримання міського соціального гуртожитку для дітей - сиріт та дітей, позбавлених батьківського піклування</t>
  </si>
  <si>
    <t>21 грудня 2012  року  № 2181</t>
  </si>
  <si>
    <t>Додаток 1
до рішення Кіровоградської міської ради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</si>
</sst>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7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i/>
      <sz val="14"/>
      <name val="Times New Roman Cyr"/>
      <family val="1"/>
    </font>
    <font>
      <i/>
      <sz val="10"/>
      <name val="Times New Roman Cyr"/>
      <family val="1"/>
    </font>
    <font>
      <i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7" fillId="26" borderId="12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justify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4" fontId="2" fillId="26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191" fontId="15" fillId="0" borderId="1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4" fontId="7" fillId="25" borderId="17" xfId="0" applyNumberFormat="1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/>
    </xf>
    <xf numFmtId="0" fontId="2" fillId="25" borderId="28" xfId="0" applyFont="1" applyFill="1" applyBorder="1" applyAlignment="1">
      <alignment horizontal="left" vertical="center" wrapText="1"/>
    </xf>
    <xf numFmtId="191" fontId="4" fillId="25" borderId="0" xfId="0" applyNumberFormat="1" applyFont="1" applyFill="1" applyAlignment="1">
      <alignment vertical="center" wrapText="1"/>
    </xf>
    <xf numFmtId="191" fontId="1" fillId="25" borderId="0" xfId="0" applyNumberFormat="1" applyFont="1" applyFill="1" applyAlignment="1">
      <alignment/>
    </xf>
    <xf numFmtId="191" fontId="4" fillId="25" borderId="0" xfId="0" applyNumberFormat="1" applyFont="1" applyFill="1" applyAlignment="1">
      <alignment vertical="center"/>
    </xf>
    <xf numFmtId="0" fontId="6" fillId="25" borderId="0" xfId="0" applyFont="1" applyFill="1" applyAlignment="1">
      <alignment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26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7" fillId="25" borderId="18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justify"/>
    </xf>
    <xf numFmtId="0" fontId="14" fillId="0" borderId="12" xfId="0" applyNumberFormat="1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justify"/>
    </xf>
    <xf numFmtId="0" fontId="34" fillId="0" borderId="12" xfId="0" applyFont="1" applyFill="1" applyBorder="1" applyAlignment="1">
      <alignment horizontal="left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" fontId="9" fillId="25" borderId="28" xfId="0" applyNumberFormat="1" applyFont="1" applyFill="1" applyBorder="1" applyAlignment="1">
      <alignment horizontal="center" vertical="center"/>
    </xf>
    <xf numFmtId="4" fontId="9" fillId="25" borderId="28" xfId="0" applyNumberFormat="1" applyFont="1" applyFill="1" applyBorder="1" applyAlignment="1">
      <alignment horizontal="center" vertical="center" wrapText="1"/>
    </xf>
    <xf numFmtId="4" fontId="9" fillId="25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91" fontId="4" fillId="25" borderId="0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25" borderId="0" xfId="0" applyFont="1" applyFill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56" t="s">
        <v>101</v>
      </c>
      <c r="D2" s="156"/>
      <c r="E2" s="156"/>
      <c r="F2" s="156"/>
    </row>
    <row r="3" spans="3:6" ht="18.75">
      <c r="C3" s="156" t="s">
        <v>113</v>
      </c>
      <c r="D3" s="156"/>
      <c r="E3" s="156"/>
      <c r="F3" s="156"/>
    </row>
    <row r="4" spans="4:6" ht="18.75">
      <c r="D4" s="167"/>
      <c r="E4" s="167"/>
      <c r="F4" s="167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68" t="s">
        <v>112</v>
      </c>
      <c r="B7" s="168"/>
      <c r="C7" s="168"/>
      <c r="D7" s="168"/>
      <c r="E7" s="168"/>
      <c r="F7" s="168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59" t="s">
        <v>0</v>
      </c>
      <c r="B10" s="161" t="s">
        <v>1</v>
      </c>
      <c r="C10" s="161" t="s">
        <v>2</v>
      </c>
      <c r="D10" s="161" t="s">
        <v>3</v>
      </c>
      <c r="E10" s="161"/>
      <c r="F10" s="157" t="s">
        <v>4</v>
      </c>
      <c r="G10" s="6"/>
      <c r="H10" s="6"/>
      <c r="I10" s="6"/>
      <c r="J10" s="6"/>
    </row>
    <row r="11" spans="1:13" ht="55.5" customHeight="1">
      <c r="A11" s="160"/>
      <c r="B11" s="162"/>
      <c r="C11" s="162"/>
      <c r="D11" s="17" t="s">
        <v>4</v>
      </c>
      <c r="E11" s="17" t="s">
        <v>5</v>
      </c>
      <c r="F11" s="15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69"/>
      <c r="B129" s="169"/>
      <c r="C129" s="169"/>
      <c r="D129" s="169"/>
      <c r="E129" s="169"/>
      <c r="F129" s="169"/>
      <c r="G129" s="8"/>
      <c r="H129" s="54"/>
      <c r="I129" s="8"/>
      <c r="J129" s="8"/>
      <c r="K129" s="8"/>
      <c r="L129" s="8"/>
      <c r="M129" s="8"/>
    </row>
    <row r="130" spans="1:8" ht="37.5" customHeight="1">
      <c r="A130" s="165"/>
      <c r="B130" s="166"/>
      <c r="C130" s="166"/>
      <c r="D130" s="8"/>
      <c r="E130" s="163"/>
      <c r="F130" s="164"/>
      <c r="H130" s="6"/>
    </row>
    <row r="131" spans="1:8" ht="12.75" customHeight="1">
      <c r="A131" s="166"/>
      <c r="B131" s="166"/>
      <c r="C131" s="166"/>
      <c r="D131" s="8"/>
      <c r="E131" s="164"/>
      <c r="F131" s="164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7"/>
  <sheetViews>
    <sheetView showZeros="0" tabSelected="1" view="pageBreakPreview" zoomScale="70" zoomScaleSheetLayoutView="70" zoomScalePageLayoutView="0" workbookViewId="0" topLeftCell="A3">
      <pane xSplit="2" ySplit="11" topLeftCell="C14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D7" sqref="D7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8.875" style="0" customWidth="1"/>
    <col min="4" max="4" width="17.75390625" style="0" customWidth="1"/>
    <col min="5" max="5" width="18.00390625" style="0" customWidth="1"/>
    <col min="6" max="6" width="18.875" style="0" customWidth="1"/>
  </cols>
  <sheetData>
    <row r="2" spans="4:5" ht="18.75">
      <c r="D2" s="156" t="s">
        <v>99</v>
      </c>
      <c r="E2" s="156"/>
    </row>
    <row r="3" spans="4:6" ht="34.5" customHeight="1">
      <c r="D3" s="180" t="s">
        <v>203</v>
      </c>
      <c r="E3" s="180"/>
      <c r="F3" s="180"/>
    </row>
    <row r="4" spans="4:5" ht="16.5" customHeight="1">
      <c r="D4" s="82" t="s">
        <v>202</v>
      </c>
      <c r="E4" s="82"/>
    </row>
    <row r="5" spans="4:6" ht="18.75">
      <c r="D5" s="82"/>
      <c r="E5" s="82"/>
      <c r="F5" s="82"/>
    </row>
    <row r="6" spans="4:6" ht="18.75">
      <c r="D6" s="82"/>
      <c r="E6" s="82"/>
      <c r="F6" s="82"/>
    </row>
    <row r="8" spans="1:6" ht="25.5">
      <c r="A8" s="168" t="s">
        <v>184</v>
      </c>
      <c r="B8" s="168"/>
      <c r="C8" s="168"/>
      <c r="D8" s="168"/>
      <c r="E8" s="168"/>
      <c r="F8" s="168"/>
    </row>
    <row r="9" spans="4:6" ht="6" customHeight="1">
      <c r="D9" s="2"/>
      <c r="E9" s="2"/>
      <c r="F9" s="2"/>
    </row>
    <row r="10" spans="1:10" ht="13.5" thickBot="1">
      <c r="A10" s="3"/>
      <c r="B10" s="3"/>
      <c r="C10" s="3"/>
      <c r="D10" s="4"/>
      <c r="E10" s="4"/>
      <c r="F10" s="4" t="s">
        <v>128</v>
      </c>
      <c r="G10" s="5"/>
      <c r="H10" s="5"/>
      <c r="I10" s="5"/>
      <c r="J10" s="5"/>
    </row>
    <row r="11" spans="1:6" ht="15.75" customHeight="1">
      <c r="A11" s="173" t="s">
        <v>0</v>
      </c>
      <c r="B11" s="175" t="s">
        <v>1</v>
      </c>
      <c r="C11" s="175" t="s">
        <v>2</v>
      </c>
      <c r="D11" s="175" t="s">
        <v>3</v>
      </c>
      <c r="E11" s="175"/>
      <c r="F11" s="171" t="s">
        <v>4</v>
      </c>
    </row>
    <row r="12" spans="1:9" ht="38.25" customHeight="1" thickBot="1">
      <c r="A12" s="174"/>
      <c r="B12" s="176"/>
      <c r="C12" s="176"/>
      <c r="D12" s="143" t="s">
        <v>4</v>
      </c>
      <c r="E12" s="143" t="s">
        <v>5</v>
      </c>
      <c r="F12" s="172"/>
      <c r="G12" s="8"/>
      <c r="H12" s="8"/>
      <c r="I12" s="8"/>
    </row>
    <row r="13" spans="1:9" ht="18" customHeight="1">
      <c r="A13" s="65">
        <v>1</v>
      </c>
      <c r="B13" s="141">
        <v>2</v>
      </c>
      <c r="C13" s="141">
        <v>3</v>
      </c>
      <c r="D13" s="141">
        <v>4</v>
      </c>
      <c r="E13" s="141">
        <v>5</v>
      </c>
      <c r="F13" s="142">
        <v>6</v>
      </c>
      <c r="G13" s="8"/>
      <c r="H13" s="8"/>
      <c r="I13" s="8"/>
    </row>
    <row r="14" spans="1:9" ht="18" customHeight="1">
      <c r="A14" s="86">
        <v>10000000</v>
      </c>
      <c r="B14" s="109" t="s">
        <v>6</v>
      </c>
      <c r="C14" s="119">
        <f>C15+C24+C28+C36+C59</f>
        <v>349597200</v>
      </c>
      <c r="D14" s="119">
        <f>D15+D24+D28+D36+D59</f>
        <v>33274500</v>
      </c>
      <c r="E14" s="119">
        <f>E15+E24+E28+E36+E59</f>
        <v>30400000</v>
      </c>
      <c r="F14" s="135">
        <f>F15+F24+F28+F36+F59</f>
        <v>382871700</v>
      </c>
      <c r="G14" s="8"/>
      <c r="H14" s="8"/>
      <c r="I14" s="8"/>
    </row>
    <row r="15" spans="1:9" ht="36" customHeight="1">
      <c r="A15" s="86">
        <v>11000000</v>
      </c>
      <c r="B15" s="87" t="s">
        <v>7</v>
      </c>
      <c r="C15" s="119">
        <f>C16+C22</f>
        <v>296785200</v>
      </c>
      <c r="D15" s="119">
        <f>D16+D22</f>
        <v>0</v>
      </c>
      <c r="E15" s="119">
        <f>E16+E22</f>
        <v>0</v>
      </c>
      <c r="F15" s="135">
        <f>F16+F22</f>
        <v>296785200</v>
      </c>
      <c r="G15" s="8"/>
      <c r="H15" s="8"/>
      <c r="I15" s="8"/>
    </row>
    <row r="16" spans="1:9" ht="36.75" customHeight="1">
      <c r="A16" s="86">
        <v>11010000</v>
      </c>
      <c r="B16" s="87" t="s">
        <v>200</v>
      </c>
      <c r="C16" s="119">
        <f>C17+C18+C19+C20+C21</f>
        <v>296614200</v>
      </c>
      <c r="D16" s="119">
        <f>D17+D18+D19+D20+D21</f>
        <v>0</v>
      </c>
      <c r="E16" s="119">
        <f>E17+E18+E19+E20+E21</f>
        <v>0</v>
      </c>
      <c r="F16" s="135">
        <f>F17+F18+F19+F20+F21</f>
        <v>296614200</v>
      </c>
      <c r="G16" s="8"/>
      <c r="H16" s="8"/>
      <c r="I16" s="8"/>
    </row>
    <row r="17" spans="1:9" ht="56.25" customHeight="1">
      <c r="A17" s="92">
        <v>11010100</v>
      </c>
      <c r="B17" s="93" t="s">
        <v>185</v>
      </c>
      <c r="C17" s="119">
        <v>267368400</v>
      </c>
      <c r="D17" s="119"/>
      <c r="E17" s="119"/>
      <c r="F17" s="135">
        <f>C17+D17</f>
        <v>267368400</v>
      </c>
      <c r="G17" s="8"/>
      <c r="H17" s="8"/>
      <c r="I17" s="8"/>
    </row>
    <row r="18" spans="1:9" ht="99" customHeight="1">
      <c r="A18" s="92">
        <v>11010200</v>
      </c>
      <c r="B18" s="93" t="s">
        <v>186</v>
      </c>
      <c r="C18" s="119">
        <v>14429100</v>
      </c>
      <c r="D18" s="119"/>
      <c r="E18" s="119"/>
      <c r="F18" s="135">
        <f>C18+D18</f>
        <v>14429100</v>
      </c>
      <c r="G18" s="8"/>
      <c r="H18" s="8"/>
      <c r="I18" s="8"/>
    </row>
    <row r="19" spans="1:9" ht="42" customHeight="1">
      <c r="A19" s="92">
        <v>11010300</v>
      </c>
      <c r="B19" s="93" t="s">
        <v>187</v>
      </c>
      <c r="C19" s="119">
        <v>50600</v>
      </c>
      <c r="D19" s="119"/>
      <c r="E19" s="119"/>
      <c r="F19" s="135">
        <f>C19+D19</f>
        <v>50600</v>
      </c>
      <c r="G19" s="8"/>
      <c r="H19" s="8"/>
      <c r="I19" s="8"/>
    </row>
    <row r="20" spans="1:9" ht="57.75" customHeight="1">
      <c r="A20" s="92">
        <v>11010400</v>
      </c>
      <c r="B20" s="93" t="s">
        <v>188</v>
      </c>
      <c r="C20" s="119">
        <v>8061900</v>
      </c>
      <c r="D20" s="119"/>
      <c r="E20" s="119"/>
      <c r="F20" s="135">
        <f>C20+D20</f>
        <v>8061900</v>
      </c>
      <c r="G20" s="8"/>
      <c r="H20" s="8"/>
      <c r="I20" s="8"/>
    </row>
    <row r="21" spans="1:9" ht="38.25" customHeight="1">
      <c r="A21" s="92">
        <v>11010500</v>
      </c>
      <c r="B21" s="93" t="s">
        <v>189</v>
      </c>
      <c r="C21" s="119">
        <v>6704200</v>
      </c>
      <c r="D21" s="119"/>
      <c r="E21" s="119"/>
      <c r="F21" s="135">
        <f>C21+D21</f>
        <v>6704200</v>
      </c>
      <c r="G21" s="8"/>
      <c r="H21" s="8"/>
      <c r="I21" s="8"/>
    </row>
    <row r="22" spans="1:9" ht="19.5" customHeight="1">
      <c r="A22" s="86">
        <v>11020000</v>
      </c>
      <c r="B22" s="87" t="s">
        <v>14</v>
      </c>
      <c r="C22" s="119">
        <f>C23</f>
        <v>171000</v>
      </c>
      <c r="D22" s="119">
        <f>D23</f>
        <v>0</v>
      </c>
      <c r="E22" s="119">
        <f>E23</f>
        <v>0</v>
      </c>
      <c r="F22" s="135">
        <f>F23</f>
        <v>171000</v>
      </c>
      <c r="G22" s="8"/>
      <c r="H22" s="8"/>
      <c r="I22" s="8"/>
    </row>
    <row r="23" spans="1:9" ht="34.5" customHeight="1">
      <c r="A23" s="92">
        <v>11020200</v>
      </c>
      <c r="B23" s="93" t="s">
        <v>134</v>
      </c>
      <c r="C23" s="119">
        <v>171000</v>
      </c>
      <c r="D23" s="119"/>
      <c r="E23" s="119"/>
      <c r="F23" s="135">
        <f>C23</f>
        <v>171000</v>
      </c>
      <c r="G23" s="8"/>
      <c r="H23" s="8"/>
      <c r="I23" s="8"/>
    </row>
    <row r="24" spans="1:9" ht="18.75" customHeight="1">
      <c r="A24" s="100">
        <v>12000000</v>
      </c>
      <c r="B24" s="101" t="s">
        <v>16</v>
      </c>
      <c r="C24" s="119">
        <f>C25</f>
        <v>0</v>
      </c>
      <c r="D24" s="119">
        <f>D25</f>
        <v>1621900</v>
      </c>
      <c r="E24" s="119">
        <f>E25</f>
        <v>0</v>
      </c>
      <c r="F24" s="135">
        <f>F25</f>
        <v>1621900</v>
      </c>
      <c r="G24" s="8"/>
      <c r="H24" s="8"/>
      <c r="I24" s="8"/>
    </row>
    <row r="25" spans="1:9" ht="18.75" customHeight="1">
      <c r="A25" s="106">
        <v>12030000</v>
      </c>
      <c r="B25" s="108" t="s">
        <v>130</v>
      </c>
      <c r="C25" s="119">
        <f>C26+C27</f>
        <v>0</v>
      </c>
      <c r="D25" s="119">
        <f>D26+D27</f>
        <v>1621900</v>
      </c>
      <c r="E25" s="119">
        <f>E26+E27</f>
        <v>0</v>
      </c>
      <c r="F25" s="135">
        <f>F26+F27</f>
        <v>1621900</v>
      </c>
      <c r="G25" s="8"/>
      <c r="H25" s="8"/>
      <c r="I25" s="8"/>
    </row>
    <row r="26" spans="1:9" ht="36.75" customHeight="1">
      <c r="A26" s="102">
        <v>12030100</v>
      </c>
      <c r="B26" s="105" t="s">
        <v>135</v>
      </c>
      <c r="C26" s="119"/>
      <c r="D26" s="119">
        <v>300000</v>
      </c>
      <c r="E26" s="119"/>
      <c r="F26" s="135">
        <f>D26</f>
        <v>300000</v>
      </c>
      <c r="G26" s="8"/>
      <c r="H26" s="8"/>
      <c r="I26" s="8"/>
    </row>
    <row r="27" spans="1:9" ht="36" customHeight="1">
      <c r="A27" s="102">
        <v>12030200</v>
      </c>
      <c r="B27" s="105" t="s">
        <v>178</v>
      </c>
      <c r="C27" s="119"/>
      <c r="D27" s="119">
        <v>1321900</v>
      </c>
      <c r="E27" s="119"/>
      <c r="F27" s="135">
        <f>D27</f>
        <v>1321900</v>
      </c>
      <c r="G27" s="8"/>
      <c r="H27" s="8"/>
      <c r="I27" s="8"/>
    </row>
    <row r="28" spans="1:9" ht="34.5" customHeight="1">
      <c r="A28" s="86">
        <v>13000000</v>
      </c>
      <c r="B28" s="87" t="s">
        <v>136</v>
      </c>
      <c r="C28" s="119">
        <f>C29+C31</f>
        <v>47282000</v>
      </c>
      <c r="D28" s="119">
        <f>D29+D31</f>
        <v>0</v>
      </c>
      <c r="E28" s="119">
        <f>E29+E31</f>
        <v>0</v>
      </c>
      <c r="F28" s="135">
        <f>F29+F31</f>
        <v>47282000</v>
      </c>
      <c r="G28" s="8"/>
      <c r="H28" s="8"/>
      <c r="I28" s="8"/>
    </row>
    <row r="29" spans="1:9" ht="18.75" customHeight="1">
      <c r="A29" s="86">
        <v>13030000</v>
      </c>
      <c r="B29" s="87" t="s">
        <v>137</v>
      </c>
      <c r="C29" s="119">
        <f>C30</f>
        <v>172000</v>
      </c>
      <c r="D29" s="119">
        <f>D30</f>
        <v>0</v>
      </c>
      <c r="E29" s="119">
        <f>E30</f>
        <v>0</v>
      </c>
      <c r="F29" s="135">
        <f>F30</f>
        <v>172000</v>
      </c>
      <c r="G29" s="8"/>
      <c r="H29" s="8"/>
      <c r="I29" s="8"/>
    </row>
    <row r="30" spans="1:9" ht="37.5" customHeight="1">
      <c r="A30" s="92">
        <v>13030200</v>
      </c>
      <c r="B30" s="93" t="s">
        <v>138</v>
      </c>
      <c r="C30" s="119">
        <v>172000</v>
      </c>
      <c r="D30" s="119"/>
      <c r="E30" s="119"/>
      <c r="F30" s="135">
        <f aca="true" t="shared" si="0" ref="F30:F35">C30</f>
        <v>172000</v>
      </c>
      <c r="G30" s="8"/>
      <c r="H30" s="8"/>
      <c r="I30" s="8"/>
    </row>
    <row r="31" spans="1:9" ht="27.75" customHeight="1">
      <c r="A31" s="86">
        <v>13050000</v>
      </c>
      <c r="B31" s="87" t="s">
        <v>195</v>
      </c>
      <c r="C31" s="119">
        <f>C32+C33+C34+C35</f>
        <v>47110000</v>
      </c>
      <c r="D31" s="119">
        <f>D32+D33+D34+D35</f>
        <v>0</v>
      </c>
      <c r="E31" s="119">
        <f>E32+E33+E34+E35</f>
        <v>0</v>
      </c>
      <c r="F31" s="135">
        <f>F32+F33+F34+F35</f>
        <v>47110000</v>
      </c>
      <c r="G31" s="8"/>
      <c r="H31" s="8"/>
      <c r="I31" s="8"/>
    </row>
    <row r="32" spans="1:9" ht="18.75" customHeight="1">
      <c r="A32" s="92">
        <v>13050100</v>
      </c>
      <c r="B32" s="93" t="s">
        <v>23</v>
      </c>
      <c r="C32" s="119">
        <v>12737300</v>
      </c>
      <c r="D32" s="119"/>
      <c r="E32" s="119"/>
      <c r="F32" s="135">
        <f t="shared" si="0"/>
        <v>12737300</v>
      </c>
      <c r="G32" s="8"/>
      <c r="H32" s="8"/>
      <c r="I32" s="8"/>
    </row>
    <row r="33" spans="1:9" ht="19.5" customHeight="1">
      <c r="A33" s="92">
        <v>13050200</v>
      </c>
      <c r="B33" s="93" t="s">
        <v>24</v>
      </c>
      <c r="C33" s="119">
        <v>28262700</v>
      </c>
      <c r="D33" s="119"/>
      <c r="E33" s="119"/>
      <c r="F33" s="135">
        <f t="shared" si="0"/>
        <v>28262700</v>
      </c>
      <c r="G33" s="8"/>
      <c r="H33" s="8"/>
      <c r="I33" s="8"/>
    </row>
    <row r="34" spans="1:9" ht="21" customHeight="1">
      <c r="A34" s="92">
        <v>13050300</v>
      </c>
      <c r="B34" s="93" t="s">
        <v>25</v>
      </c>
      <c r="C34" s="119">
        <v>1020000</v>
      </c>
      <c r="D34" s="119"/>
      <c r="E34" s="119"/>
      <c r="F34" s="135">
        <f t="shared" si="0"/>
        <v>1020000</v>
      </c>
      <c r="G34" s="8"/>
      <c r="H34" s="8"/>
      <c r="I34" s="8"/>
    </row>
    <row r="35" spans="1:9" ht="18.75" customHeight="1">
      <c r="A35" s="92">
        <v>13050500</v>
      </c>
      <c r="B35" s="93" t="s">
        <v>26</v>
      </c>
      <c r="C35" s="119">
        <v>5090000</v>
      </c>
      <c r="D35" s="119"/>
      <c r="E35" s="119"/>
      <c r="F35" s="135">
        <f t="shared" si="0"/>
        <v>5090000</v>
      </c>
      <c r="G35" s="8"/>
      <c r="H35" s="8"/>
      <c r="I35" s="8"/>
    </row>
    <row r="36" spans="1:9" ht="24" customHeight="1">
      <c r="A36" s="86">
        <v>18000000</v>
      </c>
      <c r="B36" s="87" t="s">
        <v>47</v>
      </c>
      <c r="C36" s="119">
        <f>C40+C43+C56</f>
        <v>5530000</v>
      </c>
      <c r="D36" s="119">
        <f>D40+D43+D56</f>
        <v>30680000</v>
      </c>
      <c r="E36" s="119">
        <f>E40+E43+E56</f>
        <v>30400000</v>
      </c>
      <c r="F36" s="135">
        <f>F40+F43+F56</f>
        <v>36210000</v>
      </c>
      <c r="G36" s="8"/>
      <c r="H36" s="8"/>
      <c r="I36" s="8"/>
    </row>
    <row r="37" spans="1:9" ht="17.25" customHeight="1" hidden="1">
      <c r="A37" s="89">
        <v>18020000</v>
      </c>
      <c r="B37" s="90" t="s">
        <v>133</v>
      </c>
      <c r="C37" s="119"/>
      <c r="D37" s="119">
        <v>0</v>
      </c>
      <c r="E37" s="119">
        <v>0</v>
      </c>
      <c r="F37" s="135"/>
      <c r="G37" s="8"/>
      <c r="H37" s="8"/>
      <c r="I37" s="8"/>
    </row>
    <row r="38" spans="1:9" ht="37.5" customHeight="1" hidden="1">
      <c r="A38" s="85">
        <v>18020100</v>
      </c>
      <c r="B38" s="88" t="s">
        <v>139</v>
      </c>
      <c r="C38" s="119" t="s">
        <v>190</v>
      </c>
      <c r="D38" s="119"/>
      <c r="E38" s="119"/>
      <c r="F38" s="135"/>
      <c r="G38" s="8"/>
      <c r="H38" s="8"/>
      <c r="I38" s="8"/>
    </row>
    <row r="39" spans="1:9" ht="37.5" customHeight="1" hidden="1">
      <c r="A39" s="85">
        <v>18020200</v>
      </c>
      <c r="B39" s="88" t="s">
        <v>140</v>
      </c>
      <c r="C39" s="119"/>
      <c r="D39" s="119"/>
      <c r="E39" s="119"/>
      <c r="F39" s="135"/>
      <c r="G39" s="8"/>
      <c r="H39" s="8"/>
      <c r="I39" s="8"/>
    </row>
    <row r="40" spans="1:9" ht="19.5" customHeight="1">
      <c r="A40" s="95">
        <v>18030000</v>
      </c>
      <c r="B40" s="96" t="s">
        <v>132</v>
      </c>
      <c r="C40" s="119">
        <f>C41+C42</f>
        <v>30000</v>
      </c>
      <c r="D40" s="119">
        <f>D41+D42</f>
        <v>0</v>
      </c>
      <c r="E40" s="119">
        <f>E41+E42</f>
        <v>0</v>
      </c>
      <c r="F40" s="135">
        <f>F41+F42</f>
        <v>30000</v>
      </c>
      <c r="G40" s="8"/>
      <c r="H40" s="8"/>
      <c r="I40" s="8"/>
    </row>
    <row r="41" spans="1:9" ht="18" customHeight="1">
      <c r="A41" s="92">
        <v>18030100</v>
      </c>
      <c r="B41" s="93" t="s">
        <v>141</v>
      </c>
      <c r="C41" s="119">
        <v>22500</v>
      </c>
      <c r="D41" s="119"/>
      <c r="E41" s="119"/>
      <c r="F41" s="135">
        <f>C41</f>
        <v>22500</v>
      </c>
      <c r="G41" s="8"/>
      <c r="H41" s="8"/>
      <c r="I41" s="8"/>
    </row>
    <row r="42" spans="1:9" ht="19.5" customHeight="1">
      <c r="A42" s="92">
        <v>18030200</v>
      </c>
      <c r="B42" s="93" t="s">
        <v>142</v>
      </c>
      <c r="C42" s="119">
        <v>7500</v>
      </c>
      <c r="D42" s="119"/>
      <c r="E42" s="119"/>
      <c r="F42" s="135">
        <f>C42</f>
        <v>7500</v>
      </c>
      <c r="G42" s="8"/>
      <c r="H42" s="8"/>
      <c r="I42" s="8"/>
    </row>
    <row r="43" spans="1:9" ht="36.75" customHeight="1">
      <c r="A43" s="124">
        <v>18040000</v>
      </c>
      <c r="B43" s="125" t="s">
        <v>131</v>
      </c>
      <c r="C43" s="119">
        <f>C44+C45+C46+C47+C48+C49+C50+C51+C52+C53+C54+C55</f>
        <v>5500000</v>
      </c>
      <c r="D43" s="119">
        <f>D44+D45+D46+D47+D48+D49+D50+D51+D52+D53+D54+D55</f>
        <v>280000</v>
      </c>
      <c r="E43" s="119">
        <f>E44+E45+E46+E47+E48+E49+E50+E51+E52+E53+E54+E55</f>
        <v>0</v>
      </c>
      <c r="F43" s="135">
        <f>F44+F45+F46+F47+F48+F49+F50+F51+F52+F53+F54+F55</f>
        <v>5780000</v>
      </c>
      <c r="G43" s="8"/>
      <c r="H43" s="8"/>
      <c r="I43" s="8"/>
    </row>
    <row r="44" spans="1:9" ht="41.25" customHeight="1">
      <c r="A44" s="92">
        <v>18040100</v>
      </c>
      <c r="B44" s="93" t="s">
        <v>143</v>
      </c>
      <c r="C44" s="119">
        <v>1200000</v>
      </c>
      <c r="D44" s="119"/>
      <c r="E44" s="119"/>
      <c r="F44" s="135">
        <f aca="true" t="shared" si="1" ref="F44:F52">C44</f>
        <v>1200000</v>
      </c>
      <c r="G44" s="8"/>
      <c r="H44" s="8"/>
      <c r="I44" s="8"/>
    </row>
    <row r="45" spans="1:9" ht="41.25" customHeight="1">
      <c r="A45" s="92">
        <v>18040200</v>
      </c>
      <c r="B45" s="93" t="s">
        <v>144</v>
      </c>
      <c r="C45" s="119">
        <v>2600000</v>
      </c>
      <c r="D45" s="119"/>
      <c r="E45" s="119"/>
      <c r="F45" s="135">
        <f t="shared" si="1"/>
        <v>2600000</v>
      </c>
      <c r="G45" s="8"/>
      <c r="H45" s="8"/>
      <c r="I45" s="8"/>
    </row>
    <row r="46" spans="1:9" ht="33.75" customHeight="1">
      <c r="A46" s="92">
        <v>18040500</v>
      </c>
      <c r="B46" s="93" t="s">
        <v>145</v>
      </c>
      <c r="C46" s="119">
        <v>35000</v>
      </c>
      <c r="D46" s="119"/>
      <c r="E46" s="119"/>
      <c r="F46" s="135">
        <f t="shared" si="1"/>
        <v>35000</v>
      </c>
      <c r="G46" s="8"/>
      <c r="H46" s="8"/>
      <c r="I46" s="8"/>
    </row>
    <row r="47" spans="1:9" ht="33.75" customHeight="1">
      <c r="A47" s="92">
        <v>18040600</v>
      </c>
      <c r="B47" s="93" t="s">
        <v>146</v>
      </c>
      <c r="C47" s="119">
        <v>500000</v>
      </c>
      <c r="D47" s="119"/>
      <c r="E47" s="119"/>
      <c r="F47" s="135">
        <f t="shared" si="1"/>
        <v>500000</v>
      </c>
      <c r="G47" s="8"/>
      <c r="H47" s="8"/>
      <c r="I47" s="8"/>
    </row>
    <row r="48" spans="1:9" ht="33.75" customHeight="1">
      <c r="A48" s="92">
        <v>18040700</v>
      </c>
      <c r="B48" s="93" t="s">
        <v>147</v>
      </c>
      <c r="C48" s="119">
        <v>540000</v>
      </c>
      <c r="D48" s="119"/>
      <c r="E48" s="119"/>
      <c r="F48" s="135">
        <f t="shared" si="1"/>
        <v>540000</v>
      </c>
      <c r="G48" s="8"/>
      <c r="H48" s="8"/>
      <c r="I48" s="8"/>
    </row>
    <row r="49" spans="1:9" ht="36" customHeight="1">
      <c r="A49" s="92">
        <v>18040800</v>
      </c>
      <c r="B49" s="93" t="s">
        <v>148</v>
      </c>
      <c r="C49" s="119">
        <v>400000</v>
      </c>
      <c r="D49" s="119"/>
      <c r="E49" s="119"/>
      <c r="F49" s="135">
        <f t="shared" si="1"/>
        <v>400000</v>
      </c>
      <c r="G49" s="8"/>
      <c r="H49" s="8"/>
      <c r="I49" s="8"/>
    </row>
    <row r="50" spans="1:9" ht="36" customHeight="1">
      <c r="A50" s="92">
        <v>18040900</v>
      </c>
      <c r="B50" s="93" t="s">
        <v>149</v>
      </c>
      <c r="C50" s="119">
        <v>5000</v>
      </c>
      <c r="D50" s="119"/>
      <c r="E50" s="119"/>
      <c r="F50" s="135">
        <f t="shared" si="1"/>
        <v>5000</v>
      </c>
      <c r="G50" s="8"/>
      <c r="H50" s="8"/>
      <c r="I50" s="8"/>
    </row>
    <row r="51" spans="1:9" ht="36" customHeight="1">
      <c r="A51" s="92">
        <v>18041300</v>
      </c>
      <c r="B51" s="93" t="s">
        <v>150</v>
      </c>
      <c r="C51" s="119">
        <v>4000</v>
      </c>
      <c r="D51" s="119"/>
      <c r="E51" s="119"/>
      <c r="F51" s="135">
        <f t="shared" si="1"/>
        <v>4000</v>
      </c>
      <c r="G51" s="8"/>
      <c r="H51" s="8"/>
      <c r="I51" s="8"/>
    </row>
    <row r="52" spans="1:9" ht="36" customHeight="1">
      <c r="A52" s="92">
        <v>18041400</v>
      </c>
      <c r="B52" s="93" t="s">
        <v>151</v>
      </c>
      <c r="C52" s="119">
        <v>166000</v>
      </c>
      <c r="D52" s="119"/>
      <c r="E52" s="119"/>
      <c r="F52" s="135">
        <f t="shared" si="1"/>
        <v>166000</v>
      </c>
      <c r="G52" s="8"/>
      <c r="H52" s="8"/>
      <c r="I52" s="8"/>
    </row>
    <row r="53" spans="1:9" ht="78" customHeight="1">
      <c r="A53" s="92">
        <v>18041500</v>
      </c>
      <c r="B53" s="93" t="s">
        <v>152</v>
      </c>
      <c r="C53" s="119"/>
      <c r="D53" s="119">
        <v>280000</v>
      </c>
      <c r="E53" s="119"/>
      <c r="F53" s="135">
        <f>D53</f>
        <v>280000</v>
      </c>
      <c r="G53" s="8"/>
      <c r="H53" s="8"/>
      <c r="I53" s="8"/>
    </row>
    <row r="54" spans="1:9" ht="38.25" customHeight="1">
      <c r="A54" s="92">
        <v>18041700</v>
      </c>
      <c r="B54" s="93" t="s">
        <v>153</v>
      </c>
      <c r="C54" s="119">
        <v>40000</v>
      </c>
      <c r="D54" s="119"/>
      <c r="E54" s="119"/>
      <c r="F54" s="135">
        <f>C54</f>
        <v>40000</v>
      </c>
      <c r="G54" s="8"/>
      <c r="H54" s="8"/>
      <c r="I54" s="8"/>
    </row>
    <row r="55" spans="1:9" ht="36.75" customHeight="1">
      <c r="A55" s="92">
        <v>18041800</v>
      </c>
      <c r="B55" s="93" t="s">
        <v>154</v>
      </c>
      <c r="C55" s="119">
        <v>10000</v>
      </c>
      <c r="D55" s="119"/>
      <c r="E55" s="119"/>
      <c r="F55" s="135">
        <f>C55</f>
        <v>10000</v>
      </c>
      <c r="G55" s="8"/>
      <c r="H55" s="8"/>
      <c r="I55" s="8"/>
    </row>
    <row r="56" spans="1:9" ht="18.75" customHeight="1">
      <c r="A56" s="86">
        <v>18050000</v>
      </c>
      <c r="B56" s="87" t="s">
        <v>155</v>
      </c>
      <c r="C56" s="119">
        <f>C57+C58</f>
        <v>0</v>
      </c>
      <c r="D56" s="119">
        <f>D57+D58</f>
        <v>30400000</v>
      </c>
      <c r="E56" s="119">
        <f>E57+E58</f>
        <v>30400000</v>
      </c>
      <c r="F56" s="135">
        <f>F57+F58</f>
        <v>30400000</v>
      </c>
      <c r="G56" s="8"/>
      <c r="H56" s="8"/>
      <c r="I56" s="8"/>
    </row>
    <row r="57" spans="1:9" ht="20.25" customHeight="1">
      <c r="A57" s="92">
        <v>18050300</v>
      </c>
      <c r="B57" s="93" t="s">
        <v>156</v>
      </c>
      <c r="C57" s="119"/>
      <c r="D57" s="119">
        <v>5900000</v>
      </c>
      <c r="E57" s="119">
        <f>D57</f>
        <v>5900000</v>
      </c>
      <c r="F57" s="135">
        <f aca="true" t="shared" si="2" ref="F57:F64">D57</f>
        <v>5900000</v>
      </c>
      <c r="G57" s="8"/>
      <c r="H57" s="8"/>
      <c r="I57" s="8"/>
    </row>
    <row r="58" spans="1:9" ht="18" customHeight="1">
      <c r="A58" s="92">
        <v>18050400</v>
      </c>
      <c r="B58" s="93" t="s">
        <v>157</v>
      </c>
      <c r="C58" s="119"/>
      <c r="D58" s="119">
        <v>24500000</v>
      </c>
      <c r="E58" s="119">
        <f>D58</f>
        <v>24500000</v>
      </c>
      <c r="F58" s="135">
        <f t="shared" si="2"/>
        <v>24500000</v>
      </c>
      <c r="G58" s="8"/>
      <c r="H58" s="8"/>
      <c r="I58" s="8"/>
    </row>
    <row r="59" spans="1:9" ht="20.25" customHeight="1">
      <c r="A59" s="86">
        <v>19000000</v>
      </c>
      <c r="B59" s="96" t="s">
        <v>158</v>
      </c>
      <c r="C59" s="119">
        <f>C60</f>
        <v>0</v>
      </c>
      <c r="D59" s="119">
        <f>D60</f>
        <v>972600</v>
      </c>
      <c r="E59" s="119">
        <f>E60</f>
        <v>0</v>
      </c>
      <c r="F59" s="135">
        <f>F60</f>
        <v>972600</v>
      </c>
      <c r="G59" s="8"/>
      <c r="H59" s="8"/>
      <c r="I59" s="8"/>
    </row>
    <row r="60" spans="1:9" ht="18" customHeight="1">
      <c r="A60" s="86">
        <v>19010000</v>
      </c>
      <c r="B60" s="96" t="s">
        <v>159</v>
      </c>
      <c r="C60" s="119">
        <f>C61+C62+C63+C64</f>
        <v>0</v>
      </c>
      <c r="D60" s="119">
        <f>D61+D62+D63+D64</f>
        <v>972600</v>
      </c>
      <c r="E60" s="119">
        <f>E61+E62+E63+E64</f>
        <v>0</v>
      </c>
      <c r="F60" s="135">
        <f>F61+F62+F63+F64</f>
        <v>972600</v>
      </c>
      <c r="G60" s="8"/>
      <c r="H60" s="8"/>
      <c r="I60" s="8"/>
    </row>
    <row r="61" spans="1:9" ht="36.75" customHeight="1">
      <c r="A61" s="98">
        <v>19010100</v>
      </c>
      <c r="B61" s="110" t="s">
        <v>160</v>
      </c>
      <c r="C61" s="119"/>
      <c r="D61" s="119">
        <v>409600</v>
      </c>
      <c r="E61" s="119"/>
      <c r="F61" s="135">
        <f t="shared" si="2"/>
        <v>409600</v>
      </c>
      <c r="G61" s="8"/>
      <c r="H61" s="8"/>
      <c r="I61" s="8"/>
    </row>
    <row r="62" spans="1:9" ht="36.75" customHeight="1">
      <c r="A62" s="98">
        <v>19010200</v>
      </c>
      <c r="B62" s="110" t="s">
        <v>161</v>
      </c>
      <c r="C62" s="119"/>
      <c r="D62" s="119">
        <v>80000</v>
      </c>
      <c r="E62" s="119"/>
      <c r="F62" s="135">
        <f t="shared" si="2"/>
        <v>80000</v>
      </c>
      <c r="G62" s="8"/>
      <c r="H62" s="8"/>
      <c r="I62" s="8"/>
    </row>
    <row r="63" spans="1:9" ht="55.5" customHeight="1">
      <c r="A63" s="98">
        <v>19010300</v>
      </c>
      <c r="B63" s="93" t="s">
        <v>162</v>
      </c>
      <c r="C63" s="119"/>
      <c r="D63" s="119">
        <v>460000</v>
      </c>
      <c r="E63" s="119"/>
      <c r="F63" s="135">
        <f t="shared" si="2"/>
        <v>460000</v>
      </c>
      <c r="G63" s="8"/>
      <c r="H63" s="8"/>
      <c r="I63" s="8"/>
    </row>
    <row r="64" spans="1:9" ht="61.5" customHeight="1">
      <c r="A64" s="98">
        <v>19010500</v>
      </c>
      <c r="B64" s="110" t="s">
        <v>191</v>
      </c>
      <c r="C64" s="119"/>
      <c r="D64" s="119">
        <v>23000</v>
      </c>
      <c r="E64" s="119"/>
      <c r="F64" s="135">
        <f t="shared" si="2"/>
        <v>23000</v>
      </c>
      <c r="G64" s="8"/>
      <c r="H64" s="8"/>
      <c r="I64" s="8"/>
    </row>
    <row r="65" spans="1:9" ht="21" customHeight="1">
      <c r="A65" s="86">
        <v>20000000</v>
      </c>
      <c r="B65" s="109" t="s">
        <v>61</v>
      </c>
      <c r="C65" s="119">
        <f>C66+C70+C78+C83</f>
        <v>5701300</v>
      </c>
      <c r="D65" s="119">
        <f>D66+D70+D78+D83</f>
        <v>35639970</v>
      </c>
      <c r="E65" s="119">
        <f>E66+E70+E78+E83</f>
        <v>500000</v>
      </c>
      <c r="F65" s="135">
        <f>F66+F70+F78+F83</f>
        <v>41341270</v>
      </c>
      <c r="G65" s="8"/>
      <c r="H65" s="8"/>
      <c r="I65" s="8"/>
    </row>
    <row r="66" spans="1:9" ht="22.5" customHeight="1">
      <c r="A66" s="86">
        <v>21000000</v>
      </c>
      <c r="B66" s="87" t="s">
        <v>62</v>
      </c>
      <c r="C66" s="119">
        <f>C67+C68</f>
        <v>162400</v>
      </c>
      <c r="D66" s="119">
        <f>D67+D68</f>
        <v>0</v>
      </c>
      <c r="E66" s="119">
        <f>E67+E68</f>
        <v>0</v>
      </c>
      <c r="F66" s="135">
        <f>F67+F68</f>
        <v>162400</v>
      </c>
      <c r="G66" s="8"/>
      <c r="H66" s="8"/>
      <c r="I66" s="8"/>
    </row>
    <row r="67" spans="1:9" ht="39.75" customHeight="1">
      <c r="A67" s="86">
        <v>21050000</v>
      </c>
      <c r="B67" s="87" t="s">
        <v>181</v>
      </c>
      <c r="C67" s="119">
        <v>50000</v>
      </c>
      <c r="D67" s="119"/>
      <c r="E67" s="119"/>
      <c r="F67" s="135">
        <f aca="true" t="shared" si="3" ref="F67:F77">C67</f>
        <v>50000</v>
      </c>
      <c r="G67" s="8"/>
      <c r="H67" s="8"/>
      <c r="I67" s="8"/>
    </row>
    <row r="68" spans="1:9" ht="17.25" customHeight="1">
      <c r="A68" s="86">
        <v>21080000</v>
      </c>
      <c r="B68" s="87" t="s">
        <v>63</v>
      </c>
      <c r="C68" s="119">
        <f>C69</f>
        <v>112400</v>
      </c>
      <c r="D68" s="119">
        <f>D69</f>
        <v>0</v>
      </c>
      <c r="E68" s="119">
        <f>E69</f>
        <v>0</v>
      </c>
      <c r="F68" s="135">
        <f>F69</f>
        <v>112400</v>
      </c>
      <c r="G68" s="8"/>
      <c r="H68" s="8"/>
      <c r="I68" s="8"/>
    </row>
    <row r="69" spans="1:9" ht="17.25" customHeight="1">
      <c r="A69" s="92">
        <v>21081100</v>
      </c>
      <c r="B69" s="93" t="s">
        <v>71</v>
      </c>
      <c r="C69" s="119">
        <v>112400</v>
      </c>
      <c r="D69" s="119"/>
      <c r="E69" s="119"/>
      <c r="F69" s="135">
        <f t="shared" si="3"/>
        <v>112400</v>
      </c>
      <c r="G69" s="8"/>
      <c r="H69" s="8"/>
      <c r="I69" s="8"/>
    </row>
    <row r="70" spans="1:9" ht="33.75" customHeight="1">
      <c r="A70" s="86">
        <v>22000000</v>
      </c>
      <c r="B70" s="87" t="s">
        <v>163</v>
      </c>
      <c r="C70" s="119">
        <f>C71+C73+C75</f>
        <v>4038900</v>
      </c>
      <c r="D70" s="119">
        <f>D71+D73+D75</f>
        <v>0</v>
      </c>
      <c r="E70" s="119">
        <f>E71+E73+E75</f>
        <v>0</v>
      </c>
      <c r="F70" s="135">
        <f>F71+F73+F75</f>
        <v>4038900</v>
      </c>
      <c r="G70" s="8"/>
      <c r="H70" s="8"/>
      <c r="I70" s="8"/>
    </row>
    <row r="71" spans="1:9" ht="21" customHeight="1">
      <c r="A71" s="86">
        <v>22010000</v>
      </c>
      <c r="B71" s="87" t="s">
        <v>192</v>
      </c>
      <c r="C71" s="119">
        <f>C72</f>
        <v>132000</v>
      </c>
      <c r="D71" s="119">
        <f>D72</f>
        <v>0</v>
      </c>
      <c r="E71" s="119">
        <f>E72</f>
        <v>0</v>
      </c>
      <c r="F71" s="135">
        <f>F72</f>
        <v>132000</v>
      </c>
      <c r="G71" s="8"/>
      <c r="H71" s="8"/>
      <c r="I71" s="8"/>
    </row>
    <row r="72" spans="1:9" ht="36.75" customHeight="1">
      <c r="A72" s="98">
        <v>22010300</v>
      </c>
      <c r="B72" s="93" t="s">
        <v>164</v>
      </c>
      <c r="C72" s="119">
        <v>132000</v>
      </c>
      <c r="D72" s="119"/>
      <c r="E72" s="119"/>
      <c r="F72" s="135">
        <f t="shared" si="3"/>
        <v>132000</v>
      </c>
      <c r="G72" s="8"/>
      <c r="H72" s="8"/>
      <c r="I72" s="8"/>
    </row>
    <row r="73" spans="1:9" ht="36.75" customHeight="1">
      <c r="A73" s="86">
        <v>22080000</v>
      </c>
      <c r="B73" s="87" t="s">
        <v>126</v>
      </c>
      <c r="C73" s="119">
        <f>C74</f>
        <v>3780000</v>
      </c>
      <c r="D73" s="119">
        <f>D74</f>
        <v>0</v>
      </c>
      <c r="E73" s="119">
        <f>E74</f>
        <v>0</v>
      </c>
      <c r="F73" s="135">
        <f>F74</f>
        <v>3780000</v>
      </c>
      <c r="G73" s="8"/>
      <c r="H73" s="8"/>
      <c r="I73" s="8"/>
    </row>
    <row r="74" spans="1:9" ht="54" customHeight="1">
      <c r="A74" s="92">
        <v>22080400</v>
      </c>
      <c r="B74" s="93" t="s">
        <v>165</v>
      </c>
      <c r="C74" s="119">
        <v>3780000</v>
      </c>
      <c r="D74" s="119"/>
      <c r="E74" s="119"/>
      <c r="F74" s="135">
        <f t="shared" si="3"/>
        <v>3780000</v>
      </c>
      <c r="G74" s="8"/>
      <c r="H74" s="8"/>
      <c r="I74" s="8"/>
    </row>
    <row r="75" spans="1:9" ht="18" customHeight="1">
      <c r="A75" s="113">
        <v>22090000</v>
      </c>
      <c r="B75" s="126" t="s">
        <v>68</v>
      </c>
      <c r="C75" s="119">
        <f>C76+C77</f>
        <v>126900</v>
      </c>
      <c r="D75" s="119">
        <f>D76+D77</f>
        <v>0</v>
      </c>
      <c r="E75" s="119">
        <f>E76+E77</f>
        <v>0</v>
      </c>
      <c r="F75" s="135">
        <f>F76+F77</f>
        <v>126900</v>
      </c>
      <c r="G75" s="8"/>
      <c r="H75" s="8"/>
      <c r="I75" s="8"/>
    </row>
    <row r="76" spans="1:9" ht="58.5" customHeight="1">
      <c r="A76" s="92">
        <v>22090100</v>
      </c>
      <c r="B76" s="99" t="s">
        <v>69</v>
      </c>
      <c r="C76" s="119">
        <v>76900</v>
      </c>
      <c r="D76" s="119"/>
      <c r="E76" s="119"/>
      <c r="F76" s="135">
        <f t="shared" si="3"/>
        <v>76900</v>
      </c>
      <c r="G76" s="8"/>
      <c r="H76" s="8"/>
      <c r="I76" s="8"/>
    </row>
    <row r="77" spans="1:9" ht="53.25" customHeight="1">
      <c r="A77" s="92">
        <v>22090400</v>
      </c>
      <c r="B77" s="99" t="s">
        <v>70</v>
      </c>
      <c r="C77" s="119">
        <v>50000</v>
      </c>
      <c r="D77" s="119"/>
      <c r="E77" s="119"/>
      <c r="F77" s="135">
        <f t="shared" si="3"/>
        <v>50000</v>
      </c>
      <c r="G77" s="8"/>
      <c r="H77" s="8"/>
      <c r="I77" s="8"/>
    </row>
    <row r="78" spans="1:9" ht="21" customHeight="1">
      <c r="A78" s="86">
        <v>24000000</v>
      </c>
      <c r="B78" s="87" t="s">
        <v>72</v>
      </c>
      <c r="C78" s="119">
        <f>C79+C82</f>
        <v>1500000</v>
      </c>
      <c r="D78" s="119">
        <f>D79+D82</f>
        <v>577400</v>
      </c>
      <c r="E78" s="119">
        <f>E79+E82</f>
        <v>500000</v>
      </c>
      <c r="F78" s="135">
        <f>F79+F82</f>
        <v>2077400</v>
      </c>
      <c r="G78" s="8"/>
      <c r="H78" s="8"/>
      <c r="I78" s="8"/>
    </row>
    <row r="79" spans="1:9" ht="18.75">
      <c r="A79" s="86">
        <v>24060000</v>
      </c>
      <c r="B79" s="87" t="s">
        <v>63</v>
      </c>
      <c r="C79" s="119">
        <f>C80+C81</f>
        <v>1500000</v>
      </c>
      <c r="D79" s="119">
        <f>D80+D81</f>
        <v>77400</v>
      </c>
      <c r="E79" s="119">
        <f>E80+E81</f>
        <v>0</v>
      </c>
      <c r="F79" s="135">
        <f>F80+F81</f>
        <v>1577400</v>
      </c>
      <c r="G79" s="8"/>
      <c r="H79" s="8"/>
      <c r="I79" s="8"/>
    </row>
    <row r="80" spans="1:9" ht="18.75">
      <c r="A80" s="92">
        <v>24060300</v>
      </c>
      <c r="B80" s="93" t="s">
        <v>63</v>
      </c>
      <c r="C80" s="119">
        <v>1500000</v>
      </c>
      <c r="D80" s="119"/>
      <c r="E80" s="119"/>
      <c r="F80" s="135">
        <f>C80</f>
        <v>1500000</v>
      </c>
      <c r="G80" s="8"/>
      <c r="H80" s="8"/>
      <c r="I80" s="8"/>
    </row>
    <row r="81" spans="1:9" ht="54" customHeight="1">
      <c r="A81" s="92">
        <v>24062100</v>
      </c>
      <c r="B81" s="99" t="s">
        <v>166</v>
      </c>
      <c r="C81" s="119"/>
      <c r="D81" s="119">
        <v>77400</v>
      </c>
      <c r="E81" s="119"/>
      <c r="F81" s="135">
        <f>D81</f>
        <v>77400</v>
      </c>
      <c r="G81" s="8"/>
      <c r="H81" s="8"/>
      <c r="I81" s="8"/>
    </row>
    <row r="82" spans="1:9" ht="42" customHeight="1">
      <c r="A82" s="95">
        <v>24170000</v>
      </c>
      <c r="B82" s="107" t="s">
        <v>193</v>
      </c>
      <c r="C82" s="119"/>
      <c r="D82" s="119">
        <v>500000</v>
      </c>
      <c r="E82" s="119">
        <f>D82</f>
        <v>500000</v>
      </c>
      <c r="F82" s="135">
        <f>D82</f>
        <v>500000</v>
      </c>
      <c r="G82" s="8"/>
      <c r="H82" s="8"/>
      <c r="I82" s="8"/>
    </row>
    <row r="83" spans="1:9" ht="21" customHeight="1">
      <c r="A83" s="86">
        <v>25000000</v>
      </c>
      <c r="B83" s="87" t="s">
        <v>91</v>
      </c>
      <c r="C83" s="119">
        <f>C84+C89</f>
        <v>0</v>
      </c>
      <c r="D83" s="119">
        <f>D84+D89</f>
        <v>35062570</v>
      </c>
      <c r="E83" s="119">
        <f>E84+E89</f>
        <v>0</v>
      </c>
      <c r="F83" s="135">
        <f>F84+F89</f>
        <v>35062570</v>
      </c>
      <c r="G83" s="8"/>
      <c r="H83" s="8"/>
      <c r="I83" s="8"/>
    </row>
    <row r="84" spans="1:9" ht="44.25" customHeight="1">
      <c r="A84" s="86">
        <v>25010000</v>
      </c>
      <c r="B84" s="87" t="s">
        <v>167</v>
      </c>
      <c r="C84" s="119">
        <f>C85+C86+C87+C88</f>
        <v>0</v>
      </c>
      <c r="D84" s="119">
        <f>D85+D86+D87+D88</f>
        <v>35062570</v>
      </c>
      <c r="E84" s="119">
        <f>E85+E86+E87+E88</f>
        <v>0</v>
      </c>
      <c r="F84" s="135">
        <f>D84</f>
        <v>35062570</v>
      </c>
      <c r="G84" s="8"/>
      <c r="H84" s="8"/>
      <c r="I84" s="8"/>
    </row>
    <row r="85" spans="1:9" ht="47.25" customHeight="1">
      <c r="A85" s="92">
        <v>25010100</v>
      </c>
      <c r="B85" s="99" t="s">
        <v>168</v>
      </c>
      <c r="C85" s="119"/>
      <c r="D85" s="119">
        <f>33832435+70</f>
        <v>33832505</v>
      </c>
      <c r="E85" s="119"/>
      <c r="F85" s="135">
        <f>D85</f>
        <v>33832505</v>
      </c>
      <c r="G85" s="8"/>
      <c r="H85" s="8"/>
      <c r="I85" s="8"/>
    </row>
    <row r="86" spans="1:9" ht="45" customHeight="1">
      <c r="A86" s="92">
        <v>25010200</v>
      </c>
      <c r="B86" s="99" t="s">
        <v>169</v>
      </c>
      <c r="C86" s="119"/>
      <c r="D86" s="119">
        <v>121789</v>
      </c>
      <c r="E86" s="119"/>
      <c r="F86" s="135">
        <f>D86</f>
        <v>121789</v>
      </c>
      <c r="G86" s="8"/>
      <c r="H86" s="8"/>
      <c r="I86" s="8"/>
    </row>
    <row r="87" spans="1:9" ht="33" customHeight="1">
      <c r="A87" s="92">
        <v>25010300</v>
      </c>
      <c r="B87" s="99" t="s">
        <v>95</v>
      </c>
      <c r="C87" s="119"/>
      <c r="D87" s="119">
        <v>1047476</v>
      </c>
      <c r="E87" s="119"/>
      <c r="F87" s="135">
        <f>D87</f>
        <v>1047476</v>
      </c>
      <c r="G87" s="8"/>
      <c r="H87" s="8"/>
      <c r="I87" s="8"/>
    </row>
    <row r="88" spans="1:9" ht="47.25" customHeight="1">
      <c r="A88" s="92">
        <v>25010400</v>
      </c>
      <c r="B88" s="99" t="s">
        <v>170</v>
      </c>
      <c r="C88" s="119"/>
      <c r="D88" s="119">
        <v>60800</v>
      </c>
      <c r="E88" s="119"/>
      <c r="F88" s="135">
        <f>D88</f>
        <v>60800</v>
      </c>
      <c r="G88" s="8"/>
      <c r="H88" s="8"/>
      <c r="I88" s="8"/>
    </row>
    <row r="89" spans="1:9" ht="21.75" customHeight="1" hidden="1">
      <c r="A89" s="84">
        <v>25020000</v>
      </c>
      <c r="B89" s="83" t="s">
        <v>96</v>
      </c>
      <c r="C89" s="117">
        <f>C90+C91</f>
        <v>0</v>
      </c>
      <c r="D89" s="117">
        <f>D90+D91</f>
        <v>0</v>
      </c>
      <c r="E89" s="117">
        <f>E90+E91</f>
        <v>0</v>
      </c>
      <c r="F89" s="136">
        <f>F90+F91</f>
        <v>0</v>
      </c>
      <c r="G89" s="8"/>
      <c r="H89" s="8"/>
      <c r="I89" s="8"/>
    </row>
    <row r="90" spans="1:9" ht="16.5" customHeight="1" hidden="1">
      <c r="A90" s="85">
        <v>25020100</v>
      </c>
      <c r="B90" s="88" t="s">
        <v>176</v>
      </c>
      <c r="C90" s="117"/>
      <c r="D90" s="117"/>
      <c r="E90" s="117"/>
      <c r="F90" s="136"/>
      <c r="G90" s="8"/>
      <c r="H90" s="8"/>
      <c r="I90" s="8"/>
    </row>
    <row r="91" spans="1:9" ht="60" customHeight="1" hidden="1">
      <c r="A91" s="85">
        <v>25020200</v>
      </c>
      <c r="B91" s="91" t="s">
        <v>177</v>
      </c>
      <c r="C91" s="117"/>
      <c r="D91" s="117"/>
      <c r="E91" s="117"/>
      <c r="F91" s="136"/>
      <c r="G91" s="8"/>
      <c r="H91" s="8"/>
      <c r="I91" s="8"/>
    </row>
    <row r="92" spans="1:9" ht="25.5" customHeight="1">
      <c r="A92" s="100">
        <v>30000000</v>
      </c>
      <c r="B92" s="104" t="s">
        <v>74</v>
      </c>
      <c r="C92" s="119">
        <f>C93+C95</f>
        <v>0</v>
      </c>
      <c r="D92" s="119">
        <f>D93+D95</f>
        <v>5300000</v>
      </c>
      <c r="E92" s="119">
        <f>E93+E95</f>
        <v>5300000</v>
      </c>
      <c r="F92" s="135">
        <f>F93+F95</f>
        <v>5300000</v>
      </c>
      <c r="G92" s="8"/>
      <c r="H92" s="8"/>
      <c r="I92" s="8"/>
    </row>
    <row r="93" spans="1:9" ht="24.75" customHeight="1">
      <c r="A93" s="100">
        <v>31000000</v>
      </c>
      <c r="B93" s="101" t="s">
        <v>75</v>
      </c>
      <c r="C93" s="119">
        <f>C94</f>
        <v>0</v>
      </c>
      <c r="D93" s="119">
        <f>D94</f>
        <v>2800000</v>
      </c>
      <c r="E93" s="119">
        <f>E94</f>
        <v>2800000</v>
      </c>
      <c r="F93" s="135">
        <f>F94</f>
        <v>2800000</v>
      </c>
      <c r="G93" s="8"/>
      <c r="H93" s="8"/>
      <c r="I93" s="8"/>
    </row>
    <row r="94" spans="1:9" ht="56.25">
      <c r="A94" s="102">
        <v>31030000</v>
      </c>
      <c r="B94" s="103" t="s">
        <v>171</v>
      </c>
      <c r="C94" s="119"/>
      <c r="D94" s="119">
        <v>2800000</v>
      </c>
      <c r="E94" s="119">
        <f>D94</f>
        <v>2800000</v>
      </c>
      <c r="F94" s="135">
        <f>D94</f>
        <v>2800000</v>
      </c>
      <c r="G94" s="8"/>
      <c r="H94" s="8"/>
      <c r="I94" s="8"/>
    </row>
    <row r="95" spans="1:9" ht="28.5" customHeight="1">
      <c r="A95" s="100">
        <v>33000000</v>
      </c>
      <c r="B95" s="101" t="s">
        <v>172</v>
      </c>
      <c r="C95" s="119">
        <f>C96</f>
        <v>0</v>
      </c>
      <c r="D95" s="119">
        <f aca="true" t="shared" si="4" ref="D95:F96">D96</f>
        <v>2500000</v>
      </c>
      <c r="E95" s="119">
        <f t="shared" si="4"/>
        <v>2500000</v>
      </c>
      <c r="F95" s="135">
        <f t="shared" si="4"/>
        <v>2500000</v>
      </c>
      <c r="G95" s="8"/>
      <c r="H95" s="8"/>
      <c r="I95" s="8"/>
    </row>
    <row r="96" spans="1:9" ht="31.5" customHeight="1">
      <c r="A96" s="102">
        <v>33010000</v>
      </c>
      <c r="B96" s="105" t="s">
        <v>173</v>
      </c>
      <c r="C96" s="119">
        <f>C97</f>
        <v>0</v>
      </c>
      <c r="D96" s="119">
        <f t="shared" si="4"/>
        <v>2500000</v>
      </c>
      <c r="E96" s="119">
        <f t="shared" si="4"/>
        <v>2500000</v>
      </c>
      <c r="F96" s="135">
        <f t="shared" si="4"/>
        <v>2500000</v>
      </c>
      <c r="G96" s="8"/>
      <c r="H96" s="8"/>
      <c r="I96" s="8"/>
    </row>
    <row r="97" spans="1:9" ht="133.5" customHeight="1">
      <c r="A97" s="102">
        <v>33010100</v>
      </c>
      <c r="B97" s="103" t="s">
        <v>174</v>
      </c>
      <c r="C97" s="119"/>
      <c r="D97" s="119">
        <v>2500000</v>
      </c>
      <c r="E97" s="119">
        <f>D97</f>
        <v>2500000</v>
      </c>
      <c r="F97" s="135">
        <f>D97</f>
        <v>2500000</v>
      </c>
      <c r="G97" s="8"/>
      <c r="H97" s="8"/>
      <c r="I97" s="8"/>
    </row>
    <row r="98" spans="1:9" ht="16.5" customHeight="1">
      <c r="A98" s="100">
        <v>50000000</v>
      </c>
      <c r="B98" s="104" t="s">
        <v>79</v>
      </c>
      <c r="C98" s="119">
        <f>C99</f>
        <v>0</v>
      </c>
      <c r="D98" s="119">
        <f>D99</f>
        <v>500000</v>
      </c>
      <c r="E98" s="119">
        <f>E99</f>
        <v>0</v>
      </c>
      <c r="F98" s="135">
        <f>F99</f>
        <v>500000</v>
      </c>
      <c r="G98" s="8"/>
      <c r="H98" s="8"/>
      <c r="I98" s="8"/>
    </row>
    <row r="99" spans="1:9" ht="59.25" customHeight="1" thickBot="1">
      <c r="A99" s="115">
        <v>50110000</v>
      </c>
      <c r="B99" s="116" t="s">
        <v>124</v>
      </c>
      <c r="C99" s="122"/>
      <c r="D99" s="122">
        <v>500000</v>
      </c>
      <c r="E99" s="122"/>
      <c r="F99" s="137">
        <f>D99</f>
        <v>500000</v>
      </c>
      <c r="G99" s="8"/>
      <c r="H99" s="8"/>
      <c r="I99" s="8"/>
    </row>
    <row r="100" spans="1:9" ht="18.75" customHeight="1" thickBot="1">
      <c r="A100" s="111"/>
      <c r="B100" s="112" t="s">
        <v>84</v>
      </c>
      <c r="C100" s="123">
        <f>C14+C65+C92+C98</f>
        <v>355298500</v>
      </c>
      <c r="D100" s="123">
        <f>D14+D65+D92+D98</f>
        <v>74714470</v>
      </c>
      <c r="E100" s="123">
        <f>E14+E65+E92+E98</f>
        <v>36200000</v>
      </c>
      <c r="F100" s="138">
        <f>F14+F65+F92+F98</f>
        <v>430012970</v>
      </c>
      <c r="G100" s="8"/>
      <c r="H100" s="8"/>
      <c r="I100" s="8"/>
    </row>
    <row r="101" spans="1:9" ht="18" customHeight="1">
      <c r="A101" s="113">
        <v>40000000</v>
      </c>
      <c r="B101" s="114" t="s">
        <v>85</v>
      </c>
      <c r="C101" s="121">
        <f>C102</f>
        <v>405362600</v>
      </c>
      <c r="D101" s="121">
        <f>D102</f>
        <v>9627200</v>
      </c>
      <c r="E101" s="121">
        <f>E102</f>
        <v>0</v>
      </c>
      <c r="F101" s="139">
        <f>F102</f>
        <v>414989800</v>
      </c>
      <c r="G101" s="8"/>
      <c r="H101" s="8"/>
      <c r="I101" s="8"/>
    </row>
    <row r="102" spans="1:9" ht="17.25" customHeight="1">
      <c r="A102" s="86">
        <v>41000000</v>
      </c>
      <c r="B102" s="87" t="s">
        <v>86</v>
      </c>
      <c r="C102" s="119">
        <f>C103+C108</f>
        <v>405362600</v>
      </c>
      <c r="D102" s="119">
        <f>D103+D108</f>
        <v>9627200</v>
      </c>
      <c r="E102" s="119">
        <f>E103+E108</f>
        <v>0</v>
      </c>
      <c r="F102" s="135">
        <f>F103+F108</f>
        <v>414989800</v>
      </c>
      <c r="G102" s="8"/>
      <c r="H102" s="8"/>
      <c r="I102" s="8"/>
    </row>
    <row r="103" spans="1:9" ht="20.25" customHeight="1">
      <c r="A103" s="86">
        <v>41020000</v>
      </c>
      <c r="B103" s="87" t="s">
        <v>87</v>
      </c>
      <c r="C103" s="119">
        <f>C104+C105</f>
        <v>134695600</v>
      </c>
      <c r="D103" s="119">
        <f>D104+D105</f>
        <v>0</v>
      </c>
      <c r="E103" s="119">
        <f>E104+E105</f>
        <v>0</v>
      </c>
      <c r="F103" s="135">
        <f>F104+F105</f>
        <v>134695600</v>
      </c>
      <c r="G103" s="8"/>
      <c r="H103" s="8"/>
      <c r="I103" s="8"/>
    </row>
    <row r="104" spans="1:9" ht="36" customHeight="1">
      <c r="A104" s="92">
        <v>41020100</v>
      </c>
      <c r="B104" s="93" t="s">
        <v>175</v>
      </c>
      <c r="C104" s="119">
        <v>132488800</v>
      </c>
      <c r="D104" s="119"/>
      <c r="E104" s="119"/>
      <c r="F104" s="135">
        <f>C104</f>
        <v>132488800</v>
      </c>
      <c r="G104" s="8"/>
      <c r="H104" s="8"/>
      <c r="I104" s="8"/>
    </row>
    <row r="105" spans="1:9" ht="31.5" customHeight="1">
      <c r="A105" s="92">
        <v>41020900</v>
      </c>
      <c r="B105" s="93" t="s">
        <v>198</v>
      </c>
      <c r="C105" s="119">
        <f>C106+C107</f>
        <v>2206800</v>
      </c>
      <c r="D105" s="119"/>
      <c r="E105" s="119"/>
      <c r="F105" s="135">
        <f>C105</f>
        <v>2206800</v>
      </c>
      <c r="G105" s="8"/>
      <c r="H105" s="8"/>
      <c r="I105" s="8"/>
    </row>
    <row r="106" spans="1:9" s="152" customFormat="1" ht="42.75" customHeight="1">
      <c r="A106" s="178"/>
      <c r="B106" s="148" t="s">
        <v>199</v>
      </c>
      <c r="C106" s="149">
        <v>1759500</v>
      </c>
      <c r="D106" s="149"/>
      <c r="E106" s="149"/>
      <c r="F106" s="150">
        <f>C106</f>
        <v>1759500</v>
      </c>
      <c r="G106" s="151"/>
      <c r="H106" s="151"/>
      <c r="I106" s="151"/>
    </row>
    <row r="107" spans="1:9" s="152" customFormat="1" ht="48.75" customHeight="1">
      <c r="A107" s="179"/>
      <c r="B107" s="148" t="s">
        <v>201</v>
      </c>
      <c r="C107" s="149">
        <v>447300</v>
      </c>
      <c r="D107" s="149"/>
      <c r="E107" s="149"/>
      <c r="F107" s="150">
        <f>C107</f>
        <v>447300</v>
      </c>
      <c r="G107" s="151"/>
      <c r="H107" s="151"/>
      <c r="I107" s="151"/>
    </row>
    <row r="108" spans="1:9" ht="34.5" customHeight="1">
      <c r="A108" s="86">
        <v>41030000</v>
      </c>
      <c r="B108" s="87" t="s">
        <v>89</v>
      </c>
      <c r="C108" s="119">
        <f>C109+C110+C111+C112+C113+C114+C115+C117+C116</f>
        <v>270667000</v>
      </c>
      <c r="D108" s="119">
        <f>D109+D110+D111+D112+D113+D114+D115+D117</f>
        <v>9627200</v>
      </c>
      <c r="E108" s="119">
        <f>E109+E110+E111+E112+E113+E114+E115+E117</f>
        <v>0</v>
      </c>
      <c r="F108" s="135">
        <f>F109+F110+F111+F112+F113+F114+F115+F117+F116</f>
        <v>280294200</v>
      </c>
      <c r="G108" s="8"/>
      <c r="H108" s="8"/>
      <c r="I108" s="8"/>
    </row>
    <row r="109" spans="1:9" ht="106.5" customHeight="1">
      <c r="A109" s="92">
        <v>41030600</v>
      </c>
      <c r="B109" s="99" t="s">
        <v>115</v>
      </c>
      <c r="C109" s="119">
        <v>193999500</v>
      </c>
      <c r="D109" s="119"/>
      <c r="E109" s="119"/>
      <c r="F109" s="135">
        <f aca="true" t="shared" si="5" ref="F109:F117">C109+D109</f>
        <v>193999500</v>
      </c>
      <c r="G109" s="8"/>
      <c r="H109" s="8"/>
      <c r="I109" s="8"/>
    </row>
    <row r="110" spans="1:9" ht="149.25" customHeight="1">
      <c r="A110" s="92">
        <v>41030800</v>
      </c>
      <c r="B110" s="144" t="s">
        <v>127</v>
      </c>
      <c r="C110" s="119">
        <v>49484200</v>
      </c>
      <c r="D110" s="119"/>
      <c r="E110" s="119"/>
      <c r="F110" s="135">
        <f t="shared" si="5"/>
        <v>49484200</v>
      </c>
      <c r="G110" s="8"/>
      <c r="H110" s="8"/>
      <c r="I110" s="8"/>
    </row>
    <row r="111" spans="1:9" ht="269.25" customHeight="1">
      <c r="A111" s="146">
        <v>41030900</v>
      </c>
      <c r="B111" s="147" t="s">
        <v>182</v>
      </c>
      <c r="C111" s="119">
        <v>17919100</v>
      </c>
      <c r="D111" s="119"/>
      <c r="E111" s="119"/>
      <c r="F111" s="135">
        <f t="shared" si="5"/>
        <v>17919100</v>
      </c>
      <c r="G111" s="8"/>
      <c r="H111" s="8"/>
      <c r="I111" s="8"/>
    </row>
    <row r="112" spans="1:9" ht="76.5" customHeight="1">
      <c r="A112" s="92">
        <v>41031000</v>
      </c>
      <c r="B112" s="71" t="s">
        <v>107</v>
      </c>
      <c r="C112" s="119">
        <v>218100</v>
      </c>
      <c r="D112" s="120"/>
      <c r="E112" s="46"/>
      <c r="F112" s="139">
        <f t="shared" si="5"/>
        <v>218100</v>
      </c>
      <c r="G112" s="8"/>
      <c r="H112" s="8"/>
      <c r="I112" s="8"/>
    </row>
    <row r="113" spans="1:9" ht="67.5" customHeight="1">
      <c r="A113" s="92">
        <v>41031400</v>
      </c>
      <c r="B113" s="118" t="s">
        <v>194</v>
      </c>
      <c r="C113" s="119">
        <v>2425700</v>
      </c>
      <c r="D113" s="97"/>
      <c r="E113" s="94"/>
      <c r="F113" s="135">
        <f t="shared" si="5"/>
        <v>2425700</v>
      </c>
      <c r="G113" s="8"/>
      <c r="H113" s="8"/>
      <c r="I113" s="8"/>
    </row>
    <row r="114" spans="1:9" ht="62.25" customHeight="1">
      <c r="A114" s="92">
        <v>41034400</v>
      </c>
      <c r="B114" s="118" t="s">
        <v>180</v>
      </c>
      <c r="C114" s="94"/>
      <c r="D114" s="119">
        <v>9627200</v>
      </c>
      <c r="E114" s="119"/>
      <c r="F114" s="135">
        <f t="shared" si="5"/>
        <v>9627200</v>
      </c>
      <c r="G114" s="8"/>
      <c r="H114" s="8"/>
      <c r="I114" s="8"/>
    </row>
    <row r="115" spans="1:9" ht="93.75" customHeight="1" hidden="1">
      <c r="A115" s="92">
        <v>41035000</v>
      </c>
      <c r="B115" s="145" t="s">
        <v>183</v>
      </c>
      <c r="C115" s="119"/>
      <c r="D115" s="119"/>
      <c r="E115" s="119"/>
      <c r="F115" s="135">
        <f t="shared" si="5"/>
        <v>0</v>
      </c>
      <c r="G115" s="8"/>
      <c r="H115" s="8"/>
      <c r="I115" s="8"/>
    </row>
    <row r="116" spans="1:9" ht="93.75" customHeight="1">
      <c r="A116" s="92">
        <v>41035200</v>
      </c>
      <c r="B116" s="145" t="s">
        <v>197</v>
      </c>
      <c r="C116" s="119">
        <v>4129900</v>
      </c>
      <c r="D116" s="119"/>
      <c r="E116" s="119"/>
      <c r="F116" s="135">
        <f t="shared" si="5"/>
        <v>4129900</v>
      </c>
      <c r="G116" s="8"/>
      <c r="H116" s="8"/>
      <c r="I116" s="8"/>
    </row>
    <row r="117" spans="1:9" ht="135" customHeight="1" thickBot="1">
      <c r="A117" s="92">
        <v>41035800</v>
      </c>
      <c r="B117" s="71" t="s">
        <v>116</v>
      </c>
      <c r="C117" s="119">
        <v>2490500</v>
      </c>
      <c r="D117" s="119"/>
      <c r="E117" s="119"/>
      <c r="F117" s="135">
        <f t="shared" si="5"/>
        <v>2490500</v>
      </c>
      <c r="G117" s="8"/>
      <c r="H117" s="8"/>
      <c r="I117" s="8"/>
    </row>
    <row r="118" spans="1:9" ht="24.75" customHeight="1" thickBot="1">
      <c r="A118" s="127"/>
      <c r="B118" s="44" t="s">
        <v>129</v>
      </c>
      <c r="C118" s="128">
        <f>C100+C101</f>
        <v>760661100</v>
      </c>
      <c r="D118" s="128">
        <f>D100+D101</f>
        <v>84341670</v>
      </c>
      <c r="E118" s="128">
        <f>E100+E101</f>
        <v>36200000</v>
      </c>
      <c r="F118" s="140">
        <f>F100+F101</f>
        <v>845002770</v>
      </c>
      <c r="G118" s="8"/>
      <c r="H118" s="8"/>
      <c r="I118" s="8"/>
    </row>
    <row r="119" spans="1:9" ht="23.25" customHeight="1" thickBot="1">
      <c r="A119" s="129"/>
      <c r="B119" s="130" t="s">
        <v>125</v>
      </c>
      <c r="C119" s="153">
        <v>508589500</v>
      </c>
      <c r="D119" s="154">
        <v>84184570</v>
      </c>
      <c r="E119" s="154">
        <v>36200000</v>
      </c>
      <c r="F119" s="155">
        <f>C119+D119</f>
        <v>592774070</v>
      </c>
      <c r="G119" s="8"/>
      <c r="H119" s="8"/>
      <c r="I119" s="8"/>
    </row>
    <row r="120" spans="1:9" ht="57.75" customHeight="1">
      <c r="A120" s="177"/>
      <c r="B120" s="177"/>
      <c r="C120" s="177"/>
      <c r="D120" s="177"/>
      <c r="E120" s="177"/>
      <c r="F120" s="177"/>
      <c r="G120" s="8"/>
      <c r="H120" s="8"/>
      <c r="I120" s="8"/>
    </row>
    <row r="121" spans="1:6" ht="37.5" customHeight="1">
      <c r="A121" s="170" t="s">
        <v>196</v>
      </c>
      <c r="B121" s="170"/>
      <c r="C121" s="131"/>
      <c r="D121" s="132"/>
      <c r="E121" s="133" t="s">
        <v>179</v>
      </c>
      <c r="F121" s="134"/>
    </row>
    <row r="122" ht="18.75">
      <c r="B122" s="56"/>
    </row>
    <row r="123" ht="18.75">
      <c r="B123" s="57"/>
    </row>
    <row r="124" ht="18.75">
      <c r="B124" s="57"/>
    </row>
    <row r="125" ht="56.25" customHeight="1">
      <c r="B125" s="57"/>
    </row>
    <row r="126" ht="18.75">
      <c r="B126" s="57"/>
    </row>
    <row r="127" ht="18.75">
      <c r="B127" s="57"/>
    </row>
    <row r="128" ht="18.75">
      <c r="B128" s="57"/>
    </row>
    <row r="129" ht="18.75">
      <c r="B129" s="58"/>
    </row>
    <row r="130" ht="18.75">
      <c r="B130" s="59"/>
    </row>
    <row r="131" ht="18.75">
      <c r="B131" s="60"/>
    </row>
    <row r="132" ht="18.75">
      <c r="B132" s="60"/>
    </row>
    <row r="133" ht="18.75">
      <c r="B133" s="60"/>
    </row>
    <row r="134" ht="18.75">
      <c r="B134" s="60"/>
    </row>
    <row r="135" ht="18.75">
      <c r="B135" s="61"/>
    </row>
    <row r="136" ht="18.75">
      <c r="B136" s="60"/>
    </row>
    <row r="137" ht="18.75">
      <c r="B137" s="60"/>
    </row>
    <row r="138" ht="18.75">
      <c r="B138" s="60"/>
    </row>
    <row r="139" ht="18.75">
      <c r="B139" s="60"/>
    </row>
    <row r="140" ht="18.75">
      <c r="B140" s="60"/>
    </row>
    <row r="141" ht="18.75">
      <c r="B141" s="60"/>
    </row>
    <row r="142" ht="18.75">
      <c r="B142" s="60"/>
    </row>
    <row r="143" ht="18.75">
      <c r="B143" s="60"/>
    </row>
    <row r="144" ht="18.75">
      <c r="B144" s="60"/>
    </row>
    <row r="145" ht="18.75">
      <c r="B145" s="60"/>
    </row>
    <row r="146" ht="114.75" customHeight="1">
      <c r="B146" s="61"/>
    </row>
    <row r="147" ht="18.75">
      <c r="B147" s="60"/>
    </row>
    <row r="148" ht="129.75" customHeight="1">
      <c r="B148" s="61"/>
    </row>
    <row r="149" ht="18.75">
      <c r="B149" s="60"/>
    </row>
    <row r="150" ht="18.75">
      <c r="B150" s="59"/>
    </row>
    <row r="151" ht="18.75">
      <c r="B151" s="59"/>
    </row>
    <row r="152" ht="18.75">
      <c r="B152" s="59"/>
    </row>
    <row r="153" ht="18.75">
      <c r="B153" s="59"/>
    </row>
    <row r="154" ht="18.75">
      <c r="B154" s="59"/>
    </row>
    <row r="155" ht="18.75">
      <c r="B155" s="59"/>
    </row>
    <row r="156" ht="18.75">
      <c r="B156" s="59"/>
    </row>
    <row r="157" ht="18.75">
      <c r="B157" s="59"/>
    </row>
    <row r="158" ht="18.75">
      <c r="B158" s="59"/>
    </row>
    <row r="159" ht="18.75">
      <c r="B159" s="59"/>
    </row>
    <row r="160" ht="18.75">
      <c r="B160" s="59"/>
    </row>
    <row r="161" ht="18.75">
      <c r="B161" s="59"/>
    </row>
    <row r="162" ht="18.75">
      <c r="B162" s="59"/>
    </row>
    <row r="163" ht="18.75">
      <c r="B163" s="59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62"/>
    </row>
    <row r="170" ht="18.75">
      <c r="B170" s="62"/>
    </row>
    <row r="171" ht="18.75">
      <c r="B171" s="62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</sheetData>
  <sheetProtection/>
  <mergeCells count="11">
    <mergeCell ref="D2:E2"/>
    <mergeCell ref="A8:F8"/>
    <mergeCell ref="D11:E11"/>
    <mergeCell ref="A120:F120"/>
    <mergeCell ref="A106:A107"/>
    <mergeCell ref="D3:F3"/>
    <mergeCell ref="A121:B121"/>
    <mergeCell ref="F11:F12"/>
    <mergeCell ref="A11:A12"/>
    <mergeCell ref="B11:B12"/>
    <mergeCell ref="C11:C12"/>
  </mergeCells>
  <printOptions/>
  <pageMargins left="0.4330708661417323" right="0.1968503937007874" top="0.49" bottom="0.5118110236220472" header="0.35433070866141736" footer="0.5118110236220472"/>
  <pageSetup fitToHeight="4" fitToWidth="1" horizontalDpi="600" verticalDpi="600" orientation="portrait" paperSize="9" scale="63" r:id="rId1"/>
  <rowBreaks count="1" manualBreakCount="1"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2012-12-24T12:59:01Z</cp:lastPrinted>
  <dcterms:created xsi:type="dcterms:W3CDTF">2004-12-24T05:28:18Z</dcterms:created>
  <dcterms:modified xsi:type="dcterms:W3CDTF">2013-01-02T13:05:07Z</dcterms:modified>
  <cp:category/>
  <cp:version/>
  <cp:contentType/>
  <cp:contentStatus/>
</cp:coreProperties>
</file>