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30" windowWidth="12615" windowHeight="10920" tabRatio="731" activeTab="0"/>
  </bookViews>
  <sheets>
    <sheet name="Дод.1" sheetId="1" r:id="rId1"/>
  </sheets>
  <definedNames>
    <definedName name="_xlnm.Print_Area" localSheetId="0">'Дод.1'!$A$1:$F$37</definedName>
  </definedNames>
  <calcPr fullCalcOnLoad="1"/>
</workbook>
</file>

<file path=xl/sharedStrings.xml><?xml version="1.0" encoding="utf-8"?>
<sst xmlns="http://schemas.openxmlformats.org/spreadsheetml/2006/main" count="38" uniqueCount="31">
  <si>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</si>
  <si>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</si>
  <si>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</si>
  <si>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</si>
  <si>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</si>
  <si>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</si>
  <si>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</si>
  <si>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</si>
  <si>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</si>
  <si>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</si>
  <si>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</si>
  <si>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</si>
  <si>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</si>
  <si>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</si>
  <si>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</si>
  <si>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</si>
  <si>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</si>
  <si>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</si>
  <si>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</si>
  <si>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</si>
  <si>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</si>
  <si>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</si>
  <si>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</si>
  <si>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</si>
  <si>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</si>
  <si>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 xml:space="preserve">          (грн)</t>
  </si>
  <si>
    <t>в т.ч. бюджет розвитку</t>
  </si>
  <si>
    <t xml:space="preserve">Фінансування міського бюджету на 2016 рік,                                      </t>
  </si>
  <si>
    <t>визначене у додатку 2 до рішення Кіровоградської міської ради від 24 грудня 2015 року № 40,                                              у новій редакції</t>
  </si>
  <si>
    <t>Додаток 2</t>
  </si>
  <si>
    <t>29 березня 2016 року № 135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</si>
</sst>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50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zoomScalePageLayoutView="0" workbookViewId="0" topLeftCell="A7">
      <selection activeCell="D4" sqref="D4"/>
    </sheetView>
  </sheetViews>
  <sheetFormatPr defaultColWidth="9.00390625" defaultRowHeight="12.75"/>
  <cols>
    <col min="1" max="1" width="11.125" style="8" customWidth="1"/>
    <col min="2" max="2" width="43.25390625" style="59" customWidth="1"/>
    <col min="3" max="3" width="15.00390625" style="8" customWidth="1"/>
    <col min="4" max="4" width="17.00390625" style="8" customWidth="1"/>
    <col min="5" max="5" width="15.875" style="8" customWidth="1"/>
    <col min="6" max="6" width="15.625" style="8" customWidth="1"/>
    <col min="7" max="7" width="16.625" style="8" customWidth="1"/>
    <col min="8" max="8" width="12.625" style="8" customWidth="1"/>
    <col min="9" max="9" width="18.375" style="7" customWidth="1"/>
    <col min="10" max="10" width="18.625" style="7" customWidth="1"/>
    <col min="11" max="11" width="25.25390625" style="7" customWidth="1"/>
    <col min="12" max="22" width="9.125" style="7" customWidth="1"/>
    <col min="23" max="16384" width="9.125" style="8" customWidth="1"/>
  </cols>
  <sheetData>
    <row r="1" spans="1:8" ht="15.75" customHeight="1">
      <c r="A1" s="4"/>
      <c r="B1" s="5"/>
      <c r="C1" s="6"/>
      <c r="D1" s="67" t="s">
        <v>29</v>
      </c>
      <c r="E1" s="67"/>
      <c r="F1" s="67"/>
      <c r="G1" s="6"/>
      <c r="H1" s="6"/>
    </row>
    <row r="2" spans="1:8" ht="19.5" customHeight="1">
      <c r="A2" s="4"/>
      <c r="B2" s="5"/>
      <c r="C2" s="5"/>
      <c r="D2" s="70" t="s">
        <v>6</v>
      </c>
      <c r="E2" s="70"/>
      <c r="F2" s="70"/>
      <c r="G2" s="6"/>
      <c r="H2" s="6"/>
    </row>
    <row r="3" spans="1:8" ht="15.75" customHeight="1">
      <c r="A3" s="4"/>
      <c r="B3" s="5"/>
      <c r="C3" s="5"/>
      <c r="D3" s="70" t="s">
        <v>30</v>
      </c>
      <c r="E3" s="70"/>
      <c r="F3" s="70"/>
      <c r="G3" s="9"/>
      <c r="H3" s="9"/>
    </row>
    <row r="4" spans="1:8" ht="33.75" customHeight="1">
      <c r="A4" s="4"/>
      <c r="B4" s="5"/>
      <c r="C4" s="2"/>
      <c r="D4" s="2"/>
      <c r="E4" s="2"/>
      <c r="F4" s="2"/>
      <c r="G4" s="3"/>
      <c r="H4" s="3"/>
    </row>
    <row r="5" spans="1:8" ht="19.5" customHeight="1">
      <c r="A5" s="72" t="s">
        <v>27</v>
      </c>
      <c r="B5" s="72"/>
      <c r="C5" s="72"/>
      <c r="D5" s="72"/>
      <c r="E5" s="72"/>
      <c r="F5" s="72"/>
      <c r="G5" s="62"/>
      <c r="H5" s="62"/>
    </row>
    <row r="6" spans="1:8" ht="36" customHeight="1">
      <c r="A6" s="72" t="s">
        <v>28</v>
      </c>
      <c r="B6" s="72"/>
      <c r="C6" s="72"/>
      <c r="D6" s="72"/>
      <c r="E6" s="72"/>
      <c r="F6" s="72"/>
      <c r="G6" s="1"/>
      <c r="H6" s="1"/>
    </row>
    <row r="7" spans="1:8" ht="24" customHeight="1" thickBot="1">
      <c r="A7" s="4"/>
      <c r="B7" s="5"/>
      <c r="D7" s="4"/>
      <c r="E7" s="69" t="s">
        <v>25</v>
      </c>
      <c r="F7" s="69"/>
      <c r="G7" s="4"/>
      <c r="H7" s="4"/>
    </row>
    <row r="8" spans="1:11" ht="21" customHeight="1">
      <c r="A8" s="74" t="s">
        <v>4</v>
      </c>
      <c r="B8" s="76" t="s">
        <v>24</v>
      </c>
      <c r="C8" s="64" t="s">
        <v>5</v>
      </c>
      <c r="D8" s="64" t="s">
        <v>21</v>
      </c>
      <c r="E8" s="64" t="s">
        <v>7</v>
      </c>
      <c r="F8" s="78"/>
      <c r="G8" s="3"/>
      <c r="H8" s="71"/>
      <c r="K8" s="10"/>
    </row>
    <row r="9" spans="1:8" ht="12.75" customHeight="1">
      <c r="A9" s="75"/>
      <c r="B9" s="77"/>
      <c r="C9" s="65"/>
      <c r="D9" s="65"/>
      <c r="E9" s="65" t="s">
        <v>5</v>
      </c>
      <c r="F9" s="73" t="s">
        <v>26</v>
      </c>
      <c r="G9" s="3"/>
      <c r="H9" s="71"/>
    </row>
    <row r="10" spans="1:8" ht="24" customHeight="1">
      <c r="A10" s="75"/>
      <c r="B10" s="77"/>
      <c r="C10" s="65"/>
      <c r="D10" s="65"/>
      <c r="E10" s="66"/>
      <c r="F10" s="73"/>
      <c r="G10" s="3"/>
      <c r="H10" s="71"/>
    </row>
    <row r="11" spans="1:8" ht="15" customHeight="1" thickBot="1">
      <c r="A11" s="13">
        <v>1</v>
      </c>
      <c r="B11" s="14" t="s">
        <v>0</v>
      </c>
      <c r="C11" s="15">
        <v>3</v>
      </c>
      <c r="D11" s="15">
        <v>4</v>
      </c>
      <c r="E11" s="15">
        <v>5</v>
      </c>
      <c r="F11" s="16">
        <v>6</v>
      </c>
      <c r="G11" s="4"/>
      <c r="H11" s="4"/>
    </row>
    <row r="12" spans="1:11" ht="21.75" customHeight="1">
      <c r="A12" s="17">
        <v>200000</v>
      </c>
      <c r="B12" s="18" t="s">
        <v>1</v>
      </c>
      <c r="C12" s="19">
        <f aca="true" t="shared" si="0" ref="C12:C35">D12+E12</f>
        <v>58418282.769999996</v>
      </c>
      <c r="D12" s="19">
        <f>D13+D14+D17+D20</f>
        <v>-68142558.94</v>
      </c>
      <c r="E12" s="19">
        <f>E13+E14+E17+E20</f>
        <v>126560841.71</v>
      </c>
      <c r="F12" s="20">
        <f>F13+F14+F17+F20</f>
        <v>126220041.71</v>
      </c>
      <c r="G12" s="4"/>
      <c r="H12" s="4"/>
      <c r="K12" s="21"/>
    </row>
    <row r="13" spans="1:8" ht="18.75" customHeight="1">
      <c r="A13" s="22">
        <v>203000</v>
      </c>
      <c r="B13" s="23" t="s">
        <v>12</v>
      </c>
      <c r="C13" s="24">
        <f t="shared" si="0"/>
        <v>0</v>
      </c>
      <c r="D13" s="24"/>
      <c r="E13" s="24"/>
      <c r="F13" s="25"/>
      <c r="G13" s="4"/>
      <c r="H13" s="4"/>
    </row>
    <row r="14" spans="1:8" ht="32.25" customHeight="1">
      <c r="A14" s="22">
        <v>203400</v>
      </c>
      <c r="B14" s="23" t="s">
        <v>15</v>
      </c>
      <c r="C14" s="24">
        <f t="shared" si="0"/>
        <v>0</v>
      </c>
      <c r="D14" s="24"/>
      <c r="E14" s="24"/>
      <c r="F14" s="25"/>
      <c r="G14" s="4"/>
      <c r="H14" s="4"/>
    </row>
    <row r="15" spans="1:22" s="32" customFormat="1" ht="20.25" customHeight="1">
      <c r="A15" s="26">
        <v>203410</v>
      </c>
      <c r="B15" s="27" t="s">
        <v>13</v>
      </c>
      <c r="C15" s="28">
        <f t="shared" si="0"/>
        <v>0</v>
      </c>
      <c r="D15" s="28"/>
      <c r="E15" s="28"/>
      <c r="F15" s="29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2" customFormat="1" ht="21" customHeight="1">
      <c r="A16" s="26">
        <v>203420</v>
      </c>
      <c r="B16" s="27" t="s">
        <v>14</v>
      </c>
      <c r="C16" s="28">
        <f t="shared" si="0"/>
        <v>0</v>
      </c>
      <c r="D16" s="28"/>
      <c r="E16" s="28"/>
      <c r="F16" s="29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2" customFormat="1" ht="47.25" customHeight="1">
      <c r="A17" s="22">
        <v>206000</v>
      </c>
      <c r="B17" s="23" t="s">
        <v>16</v>
      </c>
      <c r="C17" s="28">
        <f t="shared" si="0"/>
        <v>0</v>
      </c>
      <c r="D17" s="28"/>
      <c r="E17" s="28"/>
      <c r="F17" s="29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2" customFormat="1" ht="30" customHeight="1">
      <c r="A18" s="26">
        <v>206110</v>
      </c>
      <c r="B18" s="33" t="s">
        <v>19</v>
      </c>
      <c r="C18" s="28">
        <f t="shared" si="0"/>
        <v>0</v>
      </c>
      <c r="D18" s="28"/>
      <c r="E18" s="28"/>
      <c r="F18" s="29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2" customFormat="1" ht="28.5" customHeight="1">
      <c r="A19" s="26">
        <v>206210</v>
      </c>
      <c r="B19" s="34" t="s">
        <v>20</v>
      </c>
      <c r="C19" s="28">
        <f t="shared" si="0"/>
        <v>0</v>
      </c>
      <c r="D19" s="28"/>
      <c r="E19" s="28"/>
      <c r="F19" s="29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8" customFormat="1" ht="32.25" customHeight="1">
      <c r="A20" s="22">
        <v>208000</v>
      </c>
      <c r="B20" s="23" t="s">
        <v>17</v>
      </c>
      <c r="C20" s="24">
        <f t="shared" si="0"/>
        <v>58418282.769999996</v>
      </c>
      <c r="D20" s="24">
        <f>D21+D24</f>
        <v>-68142558.94</v>
      </c>
      <c r="E20" s="24">
        <f>E21+E24</f>
        <v>126560841.71</v>
      </c>
      <c r="F20" s="25">
        <f>F21+F24</f>
        <v>126220041.71</v>
      </c>
      <c r="G20" s="35"/>
      <c r="H20" s="35"/>
      <c r="I20" s="36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8" ht="20.25" customHeight="1">
      <c r="A21" s="11"/>
      <c r="B21" s="12" t="s">
        <v>9</v>
      </c>
      <c r="C21" s="28">
        <f t="shared" si="0"/>
        <v>58418282.769999996</v>
      </c>
      <c r="D21" s="28">
        <f>D22-D23</f>
        <v>51377482.769999996</v>
      </c>
      <c r="E21" s="28">
        <f>E22-E23</f>
        <v>7040800</v>
      </c>
      <c r="F21" s="29">
        <f>F22-F23</f>
        <v>6700000</v>
      </c>
      <c r="G21" s="30"/>
      <c r="H21" s="30"/>
    </row>
    <row r="22" spans="1:11" ht="20.25" customHeight="1">
      <c r="A22" s="26">
        <v>208100</v>
      </c>
      <c r="B22" s="27" t="s">
        <v>10</v>
      </c>
      <c r="C22" s="28">
        <f t="shared" si="0"/>
        <v>61149225.37</v>
      </c>
      <c r="D22" s="28">
        <f>51090954.3+121626.23+2762214.71</f>
        <v>53974795.239999995</v>
      </c>
      <c r="E22" s="28">
        <f>7174430.13</f>
        <v>7174430.13</v>
      </c>
      <c r="F22" s="29">
        <v>6773209.23</v>
      </c>
      <c r="G22" s="30"/>
      <c r="H22" s="30"/>
      <c r="J22" s="39"/>
      <c r="K22" s="39"/>
    </row>
    <row r="23" spans="1:11" ht="18" customHeight="1">
      <c r="A23" s="26">
        <v>208200</v>
      </c>
      <c r="B23" s="27" t="s">
        <v>11</v>
      </c>
      <c r="C23" s="28">
        <f>D23+E23</f>
        <v>2730942.5999999987</v>
      </c>
      <c r="D23" s="28">
        <f>53974795.24-2000000-2762214.71-6576457-50000-80000-480000-4254715.06-852460-100000-31988987-1829700-95000-62740-60178-185031</f>
        <v>2597312.469999999</v>
      </c>
      <c r="E23" s="28">
        <f>7174430.13-98000-6700000-242800</f>
        <v>133630.1299999999</v>
      </c>
      <c r="F23" s="29">
        <f>6773209.23-6700000</f>
        <v>73209.23000000045</v>
      </c>
      <c r="G23" s="61"/>
      <c r="H23" s="30"/>
      <c r="I23" s="40"/>
      <c r="J23" s="40"/>
      <c r="K23" s="41"/>
    </row>
    <row r="24" spans="1:22" s="32" customFormat="1" ht="52.5" customHeight="1">
      <c r="A24" s="26">
        <v>208400</v>
      </c>
      <c r="B24" s="33" t="s">
        <v>22</v>
      </c>
      <c r="C24" s="28">
        <f t="shared" si="0"/>
        <v>0</v>
      </c>
      <c r="D24" s="28">
        <f>-77896500-1500014.71-2000000-50000-5920000-31903527-250000</f>
        <v>-119520041.71</v>
      </c>
      <c r="E24" s="28">
        <f>77896500+2000000+1500014.71+50000+5920000+31903527+250000</f>
        <v>119520041.71</v>
      </c>
      <c r="F24" s="60">
        <f>77896500+2000000+1500014.71+50000+5920000+31903527+250000</f>
        <v>119520041.71</v>
      </c>
      <c r="G24" s="30"/>
      <c r="H24" s="30"/>
      <c r="I24" s="31"/>
      <c r="J24" s="31"/>
      <c r="K24" s="31"/>
      <c r="L24" s="31"/>
      <c r="M24" s="42"/>
      <c r="N24" s="31"/>
      <c r="O24" s="31"/>
      <c r="P24" s="31"/>
      <c r="Q24" s="31"/>
      <c r="R24" s="31"/>
      <c r="S24" s="31"/>
      <c r="T24" s="31"/>
      <c r="U24" s="31"/>
      <c r="V24" s="31"/>
    </row>
    <row r="25" spans="1:20" ht="21.75" customHeight="1">
      <c r="A25" s="26"/>
      <c r="B25" s="23" t="s">
        <v>8</v>
      </c>
      <c r="C25" s="24">
        <f t="shared" si="0"/>
        <v>58418282.769999996</v>
      </c>
      <c r="D25" s="24">
        <f aca="true" t="shared" si="1" ref="D25:F26">D26+D29</f>
        <v>-68142558.94</v>
      </c>
      <c r="E25" s="24">
        <f t="shared" si="1"/>
        <v>126560841.71</v>
      </c>
      <c r="F25" s="25">
        <f t="shared" si="1"/>
        <v>126220041.71</v>
      </c>
      <c r="G25" s="4"/>
      <c r="H25" s="4"/>
      <c r="I25" s="43"/>
      <c r="J25" s="43"/>
      <c r="K25" s="44"/>
      <c r="L25" s="43"/>
      <c r="M25" s="42"/>
      <c r="N25" s="43"/>
      <c r="O25" s="43"/>
      <c r="P25" s="43"/>
      <c r="Q25" s="43"/>
      <c r="R25" s="43"/>
      <c r="S25" s="43"/>
      <c r="T25" s="45"/>
    </row>
    <row r="26" spans="1:20" ht="30" customHeight="1">
      <c r="A26" s="22">
        <v>600000</v>
      </c>
      <c r="B26" s="23" t="s">
        <v>2</v>
      </c>
      <c r="C26" s="24">
        <f t="shared" si="0"/>
        <v>58418282.769999996</v>
      </c>
      <c r="D26" s="24">
        <f t="shared" si="1"/>
        <v>-68142558.94</v>
      </c>
      <c r="E26" s="24">
        <f t="shared" si="1"/>
        <v>126560841.71</v>
      </c>
      <c r="F26" s="25">
        <f t="shared" si="1"/>
        <v>126220041.71</v>
      </c>
      <c r="G26" s="4"/>
      <c r="H26" s="4"/>
      <c r="I26" s="43"/>
      <c r="J26" s="43"/>
      <c r="K26" s="43"/>
      <c r="L26" s="43"/>
      <c r="M26" s="42"/>
      <c r="N26" s="43"/>
      <c r="O26" s="43"/>
      <c r="P26" s="43"/>
      <c r="Q26" s="43"/>
      <c r="R26" s="43"/>
      <c r="S26" s="43"/>
      <c r="T26" s="45"/>
    </row>
    <row r="27" spans="1:20" ht="51.75" customHeight="1">
      <c r="A27" s="22">
        <v>601000</v>
      </c>
      <c r="B27" s="23" t="s">
        <v>16</v>
      </c>
      <c r="C27" s="24">
        <f t="shared" si="0"/>
        <v>0</v>
      </c>
      <c r="D27" s="24"/>
      <c r="E27" s="24"/>
      <c r="F27" s="25"/>
      <c r="G27" s="4"/>
      <c r="H27" s="4"/>
      <c r="I27" s="43"/>
      <c r="J27" s="43"/>
      <c r="K27" s="43"/>
      <c r="L27" s="43"/>
      <c r="M27" s="42"/>
      <c r="N27" s="43"/>
      <c r="O27" s="43"/>
      <c r="P27" s="43"/>
      <c r="Q27" s="43"/>
      <c r="R27" s="43"/>
      <c r="S27" s="43"/>
      <c r="T27" s="45"/>
    </row>
    <row r="28" spans="1:20" ht="30" customHeight="1">
      <c r="A28" s="22">
        <v>601110</v>
      </c>
      <c r="B28" s="33" t="s">
        <v>19</v>
      </c>
      <c r="C28" s="24">
        <f t="shared" si="0"/>
        <v>0</v>
      </c>
      <c r="D28" s="24"/>
      <c r="E28" s="28">
        <f>E18</f>
        <v>0</v>
      </c>
      <c r="F28" s="29">
        <f>F18</f>
        <v>0</v>
      </c>
      <c r="G28" s="4"/>
      <c r="H28" s="4"/>
      <c r="I28" s="43"/>
      <c r="J28" s="43"/>
      <c r="K28" s="43"/>
      <c r="L28" s="43"/>
      <c r="M28" s="42"/>
      <c r="N28" s="43"/>
      <c r="O28" s="43"/>
      <c r="P28" s="43"/>
      <c r="Q28" s="43"/>
      <c r="R28" s="43"/>
      <c r="S28" s="43"/>
      <c r="T28" s="45"/>
    </row>
    <row r="29" spans="1:20" ht="31.5" customHeight="1">
      <c r="A29" s="22">
        <v>601210</v>
      </c>
      <c r="B29" s="46" t="s">
        <v>20</v>
      </c>
      <c r="C29" s="24">
        <f t="shared" si="0"/>
        <v>0</v>
      </c>
      <c r="D29" s="24"/>
      <c r="E29" s="28">
        <f>E19</f>
        <v>0</v>
      </c>
      <c r="F29" s="29">
        <f>F19</f>
        <v>0</v>
      </c>
      <c r="G29" s="4"/>
      <c r="H29" s="4"/>
      <c r="I29" s="43"/>
      <c r="J29" s="43"/>
      <c r="K29" s="43"/>
      <c r="L29" s="43"/>
      <c r="M29" s="42"/>
      <c r="N29" s="43"/>
      <c r="O29" s="43"/>
      <c r="P29" s="43"/>
      <c r="Q29" s="43"/>
      <c r="R29" s="43"/>
      <c r="S29" s="43"/>
      <c r="T29" s="45"/>
    </row>
    <row r="30" spans="1:8" ht="23.25" customHeight="1">
      <c r="A30" s="22">
        <v>602000</v>
      </c>
      <c r="B30" s="23" t="s">
        <v>18</v>
      </c>
      <c r="C30" s="24">
        <f t="shared" si="0"/>
        <v>58418282.769999996</v>
      </c>
      <c r="D30" s="24">
        <f>D31+D34</f>
        <v>-68142558.94</v>
      </c>
      <c r="E30" s="24">
        <f>E31+E34</f>
        <v>126560841.71</v>
      </c>
      <c r="F30" s="25">
        <f>F31+F34</f>
        <v>126220041.71</v>
      </c>
      <c r="G30" s="30"/>
      <c r="H30" s="30"/>
    </row>
    <row r="31" spans="1:8" ht="22.5" customHeight="1">
      <c r="A31" s="11"/>
      <c r="B31" s="12" t="s">
        <v>9</v>
      </c>
      <c r="C31" s="28">
        <f t="shared" si="0"/>
        <v>58418282.769999996</v>
      </c>
      <c r="D31" s="28">
        <f>D32-D33</f>
        <v>51377482.769999996</v>
      </c>
      <c r="E31" s="28">
        <f>E32-E33</f>
        <v>7040800</v>
      </c>
      <c r="F31" s="29">
        <f>F32-F33</f>
        <v>6700000</v>
      </c>
      <c r="G31" s="30"/>
      <c r="H31" s="30"/>
    </row>
    <row r="32" spans="1:8" ht="20.25" customHeight="1">
      <c r="A32" s="26">
        <v>602100</v>
      </c>
      <c r="B32" s="27" t="s">
        <v>10</v>
      </c>
      <c r="C32" s="28">
        <f t="shared" si="0"/>
        <v>61149225.37</v>
      </c>
      <c r="D32" s="28">
        <f aca="true" t="shared" si="2" ref="D32:F34">D22</f>
        <v>53974795.239999995</v>
      </c>
      <c r="E32" s="28">
        <f t="shared" si="2"/>
        <v>7174430.13</v>
      </c>
      <c r="F32" s="29">
        <f t="shared" si="2"/>
        <v>6773209.23</v>
      </c>
      <c r="G32" s="30"/>
      <c r="H32" s="30"/>
    </row>
    <row r="33" spans="1:8" ht="20.25" customHeight="1">
      <c r="A33" s="26">
        <v>602200</v>
      </c>
      <c r="B33" s="27" t="s">
        <v>11</v>
      </c>
      <c r="C33" s="28">
        <f t="shared" si="0"/>
        <v>2730942.5999999987</v>
      </c>
      <c r="D33" s="28">
        <f>D23</f>
        <v>2597312.469999999</v>
      </c>
      <c r="E33" s="28">
        <f t="shared" si="2"/>
        <v>133630.1299999999</v>
      </c>
      <c r="F33" s="29">
        <f t="shared" si="2"/>
        <v>73209.23000000045</v>
      </c>
      <c r="G33" s="30"/>
      <c r="H33" s="30"/>
    </row>
    <row r="34" spans="1:8" ht="51" customHeight="1" thickBot="1">
      <c r="A34" s="47">
        <v>602400</v>
      </c>
      <c r="B34" s="48" t="s">
        <v>23</v>
      </c>
      <c r="C34" s="49">
        <f t="shared" si="0"/>
        <v>0</v>
      </c>
      <c r="D34" s="28">
        <f>D24</f>
        <v>-119520041.71</v>
      </c>
      <c r="E34" s="28">
        <f t="shared" si="2"/>
        <v>119520041.71</v>
      </c>
      <c r="F34" s="29">
        <f t="shared" si="2"/>
        <v>119520041.71</v>
      </c>
      <c r="G34" s="4"/>
      <c r="H34" s="4"/>
    </row>
    <row r="35" spans="1:8" ht="24.75" customHeight="1" thickBot="1">
      <c r="A35" s="50"/>
      <c r="B35" s="51" t="s">
        <v>3</v>
      </c>
      <c r="C35" s="52">
        <f t="shared" si="0"/>
        <v>58418282.769999996</v>
      </c>
      <c r="D35" s="52">
        <f>D12</f>
        <v>-68142558.94</v>
      </c>
      <c r="E35" s="52">
        <f>E12</f>
        <v>126560841.71</v>
      </c>
      <c r="F35" s="53">
        <f>F12</f>
        <v>126220041.71</v>
      </c>
      <c r="G35" s="4"/>
      <c r="H35" s="4"/>
    </row>
    <row r="36" spans="1:8" ht="21.75" customHeight="1">
      <c r="A36" s="54"/>
      <c r="B36" s="55"/>
      <c r="C36" s="54"/>
      <c r="D36" s="54"/>
      <c r="E36" s="54"/>
      <c r="F36" s="54"/>
      <c r="G36" s="56"/>
      <c r="H36" s="56"/>
    </row>
    <row r="37" spans="1:8" ht="39" customHeight="1">
      <c r="A37" s="63"/>
      <c r="B37" s="63"/>
      <c r="C37" s="57"/>
      <c r="D37" s="58"/>
      <c r="E37" s="68"/>
      <c r="F37" s="68"/>
      <c r="G37" s="4"/>
      <c r="H37" s="4"/>
    </row>
  </sheetData>
  <sheetProtection/>
  <mergeCells count="16">
    <mergeCell ref="H8:H10"/>
    <mergeCell ref="A5:F5"/>
    <mergeCell ref="A6:F6"/>
    <mergeCell ref="F9:F10"/>
    <mergeCell ref="A8:A10"/>
    <mergeCell ref="B8:B10"/>
    <mergeCell ref="D8:D10"/>
    <mergeCell ref="E8:F8"/>
    <mergeCell ref="A37:B37"/>
    <mergeCell ref="C8:C10"/>
    <mergeCell ref="E9:E10"/>
    <mergeCell ref="D1:F1"/>
    <mergeCell ref="E37:F37"/>
    <mergeCell ref="E7:F7"/>
    <mergeCell ref="D2:F2"/>
    <mergeCell ref="D3:F3"/>
  </mergeCells>
  <printOptions/>
  <pageMargins left="0.75" right="0.15748031496062992" top="0.48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ADM_Shumeyko_T</cp:lastModifiedBy>
  <cp:lastPrinted>2016-03-30T08:45:04Z</cp:lastPrinted>
  <dcterms:created xsi:type="dcterms:W3CDTF">2002-01-15T08:53:22Z</dcterms:created>
  <dcterms:modified xsi:type="dcterms:W3CDTF">2016-03-30T14:15:29Z</dcterms:modified>
  <cp:category/>
  <cp:version/>
  <cp:contentType/>
  <cp:contentStatus/>
</cp:coreProperties>
</file>