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тверджено" sheetId="1" r:id="rId1"/>
  </sheets>
  <definedNames>
    <definedName name="_xlnm.Print_Titles" localSheetId="0">'Затверджено'!$13:$14</definedName>
    <definedName name="_xlnm.Print_Area" localSheetId="0">'Затверджено'!$A$2:$G$175</definedName>
  </definedNames>
  <calcPr fullCalcOnLoad="1"/>
</workbook>
</file>

<file path=xl/sharedStrings.xml><?xml version="1.0" encoding="utf-8"?>
<sst xmlns="http://schemas.openxmlformats.org/spreadsheetml/2006/main" count="258" uniqueCount="196">
  <si>
    <t xml:space="preserve">Реконструкція адміністративного корпусу КЗ "Кіровоградська міська лікарня швидкої медичної допомоги",  по вул. Короленка, 56 під житловий будинок  </t>
  </si>
  <si>
    <t>Реконструкція адміністративного корпусу КЗ "Кіровоградська міська лікарня швидкої медичної допомоги",  по вул. Короленка, 56 під житловий будинок (проектні роботи)</t>
  </si>
  <si>
    <t>Капітальний ремонт приміщення будівлі  для розміщення Центру надання адміністративних послуг (ІІ черга) за адресою: м. Кіровоград,                                     вул. Велика Перспективна,41</t>
  </si>
  <si>
    <t xml:space="preserve"> Начальник управління капітального будівництва                                                    В.Ксеніч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</si>
  <si>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</si>
  <si>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</si>
  <si>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</si>
  <si>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</si>
  <si>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</si>
  <si>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</si>
  <si>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</si>
  <si>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</si>
  <si>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</si>
  <si>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</si>
  <si>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Капітальні видатки</t>
  </si>
  <si>
    <t>Управління капітального будівництва</t>
  </si>
  <si>
    <t>070000</t>
  </si>
  <si>
    <t>Освіта</t>
  </si>
  <si>
    <t xml:space="preserve">Капітальні видатки </t>
  </si>
  <si>
    <t>070101</t>
  </si>
  <si>
    <t>Дошкiльнi заклади освiти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</si>
  <si>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</si>
  <si>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</si>
  <si>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080000</t>
  </si>
  <si>
    <t>Охорона здоров`я</t>
  </si>
  <si>
    <t>080101</t>
  </si>
  <si>
    <t>Лікарні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</si>
  <si>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</si>
  <si>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</si>
  <si>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</si>
  <si>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</si>
  <si>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</si>
  <si>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</si>
  <si>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Капітальний ремонт житлового фонду місцевих органів влади</t>
  </si>
  <si>
    <t>110000</t>
  </si>
  <si>
    <t>Культура i мистецтво</t>
  </si>
  <si>
    <t>110204</t>
  </si>
  <si>
    <t>110205</t>
  </si>
  <si>
    <t>Школи естетичного виховання дiтей</t>
  </si>
  <si>
    <t>150000</t>
  </si>
  <si>
    <t>Будівництво</t>
  </si>
  <si>
    <t>Капітальні вкладення</t>
  </si>
  <si>
    <t>Будівництво водопроводу по вул. Пальміро Тольятті</t>
  </si>
  <si>
    <t>Інші видатки</t>
  </si>
  <si>
    <t>Будівництво скейтмайданчику у парку "Ковалівський"</t>
  </si>
  <si>
    <t>Збереження, розвиток, реконструкція та реставрація пам"яток історії і культури</t>
  </si>
  <si>
    <t>Капітальний ремонт будівлі, вул.Калініна,4</t>
  </si>
  <si>
    <t xml:space="preserve">Інвестиційні проекти </t>
  </si>
  <si>
    <t xml:space="preserve"> </t>
  </si>
  <si>
    <t>091206</t>
  </si>
  <si>
    <t>Центри соціальної реабілітації дітей - інвалідів, центри професійної реабілітації інвалідів </t>
  </si>
  <si>
    <t>091101</t>
  </si>
  <si>
    <t>Утримання центрів соціальних служб для сім`ї, дітей та молоді </t>
  </si>
  <si>
    <t>Капітальний ремонт  ДНЗ  (ясла-садок) № 72 "Гномик", пров.Фортечний, 23-а</t>
  </si>
  <si>
    <t>Капітальний ремонт ДНЗ (ясла-садок) № 17 комбінованого типу "Орлятко", вул. Жовтневої революції, 18-а</t>
  </si>
  <si>
    <t>Капітальний ремонт ДНЗ (ясла-садок) № 61 «Гніздечко», вул. Пацаєва, 3-а</t>
  </si>
  <si>
    <t>Капітальний ремонт КЗ " НВО "Загальноосвітній навчальний заклад І-ІІІ ступенів № 15-дитячий юнацький центр "Явір", вул. Казанська, 13  (ПР)</t>
  </si>
  <si>
    <t>Капітальний ремонт КЗ "НВО "Школа козацько-лицарського виховання І-ІІ ступенів №21 - суспільно-гуманітарний ліцей-дошкільний навчальний заклад", вул. Берегова, 1</t>
  </si>
  <si>
    <t>Дитячі будинки ( в т. ч. сімейного типу, прийомні сім"ї)</t>
  </si>
  <si>
    <t>Капітальний ремонт НВО " Спеціальна загальноосвітня школа-дитячий садок для дітей з вадами слуху", вул. Куроп'ятникова, 19</t>
  </si>
  <si>
    <t>070303</t>
  </si>
  <si>
    <t>070304</t>
  </si>
  <si>
    <t xml:space="preserve">Капітальний ремонт дитячого будинку "Барвінок",                        вул. Суворова, 1 </t>
  </si>
  <si>
    <t xml:space="preserve">Капітальний ремонт будівель з облаштуванням пандусів:  </t>
  </si>
  <si>
    <t>Пологовi будинки</t>
  </si>
  <si>
    <t xml:space="preserve">Капітальний ремонт будівель  з облаштуванням пандусів:  </t>
  </si>
  <si>
    <t>080203</t>
  </si>
  <si>
    <t>Загальнi i спецiалiзованi стоматологiчнi полiклiнiки</t>
  </si>
  <si>
    <t>080500</t>
  </si>
  <si>
    <t>Капітальний ремонт будівлі №2 Кіровоградського міського центру соціальних служб для сім'ї, дітей та молоді, проїзд Тінистий, 5</t>
  </si>
  <si>
    <t>89 200,00</t>
  </si>
  <si>
    <t>Утримання клубів підлітків за місцем проживання</t>
  </si>
  <si>
    <t>Капітальний ремонт приміщення дитячо-юнацького клубу "Надія", вул. Академіка Корольова, 11</t>
  </si>
  <si>
    <t>091105</t>
  </si>
  <si>
    <t>Монтаж лічильників обліку електроенергії, вул.Київська, 35</t>
  </si>
  <si>
    <t>100203</t>
  </si>
  <si>
    <t>Благоустрій міста</t>
  </si>
  <si>
    <t>Капітальний ремонт огорожі парку "Ковалівський"</t>
  </si>
  <si>
    <t>Капітальний ремонт дорожнього покриття після прокладання інженерних мереж</t>
  </si>
  <si>
    <t>Погашення кредиторської заборгованості</t>
  </si>
  <si>
    <t>Капітальний ремонт Кіровоградської художньої школи ім. О.О.Осмьоркіна, просп. Винниченка, 1-а</t>
  </si>
  <si>
    <t>35 188,00</t>
  </si>
  <si>
    <t>8 221,00</t>
  </si>
  <si>
    <t>70 300,00</t>
  </si>
  <si>
    <t>2 448,00</t>
  </si>
  <si>
    <t>7 533,00</t>
  </si>
  <si>
    <t>38 310,00</t>
  </si>
  <si>
    <t>88 300,00</t>
  </si>
  <si>
    <t>50 000,00</t>
  </si>
  <si>
    <t xml:space="preserve">Будівництво житлових будинків по вул. Генерала Жадова (позиція 36) за Програмою будівництва доступного житла у м. Кіровограді на 2011-2017 роки  </t>
  </si>
  <si>
    <t>95 400,00</t>
  </si>
  <si>
    <t>95400,00</t>
  </si>
  <si>
    <t>Капітальний ремонт нежитлового приміщення будівлі, просп. Комуністичний, 1-б</t>
  </si>
  <si>
    <t>Капітальний ремонт вбудованого нежитлового приміщення по вул. Дворцовій, 16/7 (магазин "Школярик")</t>
  </si>
  <si>
    <t>Капітальний ремонт спеціалізованої  ЗОШ І-ІІІ ступенів  № 32, вул. Курортна,1</t>
  </si>
  <si>
    <t>90 000,00</t>
  </si>
  <si>
    <t>Капітальний ремонт будівлі ЗОШ І-ІІ ступенів № 12 в мкр. Завадівка,м. Кіровоград, вул.50 років Радянської Армії, 9</t>
  </si>
  <si>
    <t xml:space="preserve">Перелік об’єктів, видатки на які у 2013  році будуть проводитися         </t>
  </si>
  <si>
    <t xml:space="preserve">за рахунок  коштів бюджету розвитку по управлінню капітального будівництва </t>
  </si>
  <si>
    <t>Кіровоградської міської ради</t>
  </si>
  <si>
    <t>Капітальний ремонт будівлі  ДНЗ (ясла-садок) №37 "Ластівка",   вул. Преображенська, 101</t>
  </si>
  <si>
    <t>Капітальний ремонт КЗ "НВО "Загальноосвітній навчальний заклад І-ІІІ ступенів № 1-дитячий юнацький центр "Перлинка", вул. Таврійська, 29/32</t>
  </si>
  <si>
    <t xml:space="preserve">Капітальний ремонт приміщення дитячої стоматологічної поліклініки, вул. Жовтневої революції, 31  </t>
  </si>
  <si>
    <t>Капітальний ремонт приміщення КЗ "Центр соціальної реабілітації (денного перебування) дітей-інвалідів" в будівлі по вул.Бєляєва, 72</t>
  </si>
  <si>
    <t>900000,00</t>
  </si>
  <si>
    <t>50000,00</t>
  </si>
  <si>
    <t>600000,00</t>
  </si>
  <si>
    <t>Реконструкція господарчого блоку пологового будинку по вул. Олени Журливої, 1 під житловий будинок</t>
  </si>
  <si>
    <t>100000,00</t>
  </si>
  <si>
    <t>350000,00</t>
  </si>
  <si>
    <t>200000,00</t>
  </si>
  <si>
    <t>180000,00</t>
  </si>
  <si>
    <t>800000,00</t>
  </si>
  <si>
    <t>Теплові мережі, смт.Нове, м.Кіровоград - реконструкція</t>
  </si>
  <si>
    <t>1100000,00</t>
  </si>
  <si>
    <t>Будівництво госпфікальної каналізації від будівель по вулицях Лесі Українки, Дарвіна,  Кільцевій</t>
  </si>
  <si>
    <t xml:space="preserve">Реконструкція системи теплопостачання пологового   будинку № 2 ім."Святої Анни" по вул.Щорса, 1 </t>
  </si>
  <si>
    <t>Капітальний ремонт ДНЗ (ясла-садок) № 4 "Теремок", вул. Гоголя, 123</t>
  </si>
  <si>
    <t>Капітальний ремонт ДНЗ (ясла-садок) № 4 "Теремок", вул. Гоголя,123</t>
  </si>
  <si>
    <t>Капітальний ремонт ДНЗ (ясла-садок) № 42 «Ювілейний» комбінованого типу,                                 вул. Тельмана, 77</t>
  </si>
  <si>
    <t>Капітальний ремонт ЗОШ І-ІІІ ступенів № 4,            вул. Калініна, 38</t>
  </si>
  <si>
    <t>Капітальний ремонт  НВК "Кіровоградський колегіум спеціалізований навчальний заклад І-ІІІ ступенів-дошкільний навчальний заклад-центр естетичного виховання",  вул. Володарського, 25</t>
  </si>
  <si>
    <t>Капітальний ремонт СЗОШ І-ІІІ ступенів № 14,        вул. Жовтневої революції, 19</t>
  </si>
  <si>
    <t>Амбулаторія дитячої міської поліклініки №1,             вул. Колгоспна,71/24</t>
  </si>
  <si>
    <t>Капітальний ремонт внутрішніх приміщень амбулаторії дитячої міської поліклініки № 1,                      вул. Генерала Жадова, 21</t>
  </si>
  <si>
    <t>Капітальний ремонт  житлового будинку,                  просп. Правди, 8, корп.5</t>
  </si>
  <si>
    <t>Капітальний ремонт містка через р. Біанка по          пров. Кримському</t>
  </si>
  <si>
    <t>Будівництво зливової каналізації по                           вул. Андріївській</t>
  </si>
  <si>
    <t>Реконструкція будівлі з надбудовою мансардного поверху  по вул. Медвєдєва, 11 (проектні роботи)</t>
  </si>
  <si>
    <t>Інформатизація управління</t>
  </si>
  <si>
    <t>Капітальний ремонт приміщень будівлі по                 вул. Великій Перспективній, 41</t>
  </si>
  <si>
    <t>Розширення проїжджої частини по вул. Великій Перспективній біля готелю "Київ" з влаштуванням заїзної кишені - реконструкція</t>
  </si>
  <si>
    <t>Капітальний ремонт покрівлі центрального корпусу дитячої міської поліклініки № 1,                                            вул. Шевченка, 36</t>
  </si>
  <si>
    <t>Капітальний ремонт підвального приміщення   міської стоматологічної поліклініки № 1,                                   вул. Шевченка, 36</t>
  </si>
  <si>
    <t>Капітальний ремонт фасаду житлового будинку по    вул. Дворцовій, 16/7</t>
  </si>
  <si>
    <t>Капітальний ремонт Кіровоградського міського художньо-меморіального музею О.О.Осмьоркіна,                      вул. Дворцова, 89</t>
  </si>
  <si>
    <t xml:space="preserve">Будівництво теплових мереж від котельні ЗОШ № 13 до будівлі ЗОШ І - ІІІ ступенів № 13 (ІІ корпус),                      вул. Бєляєва, 72 </t>
  </si>
  <si>
    <t>Газопостачання Східного масиву смт. Нове,                                 м. Кіровоград (підвідний газопровід)</t>
  </si>
  <si>
    <t>Капітальний ремонт міського соціального гуртожитку для дітей-сиріт та дітей позбавлених батьківського піклування,                                     вул. Тельмана, 75-г</t>
  </si>
  <si>
    <t>Капітальний ремонт фасаду Будинку Вчителя,          вул. Дворцова, 22-а</t>
  </si>
  <si>
    <t xml:space="preserve"> Погоджено: Перший заступник міського голови                                                      В.Дзядух</t>
  </si>
  <si>
    <t>Спеціальні загальноосвітні школи-інтернати, школи     та інші заклади освіти для дітей з вадами у фізичному чи розумовому розвитку</t>
  </si>
  <si>
    <t>ЗАТВЕРДЖЕНО</t>
  </si>
  <si>
    <t>Капітальний ремонт ДНЗ (ясла-садок) № 68 «Золота рибка»  компенсуючого типу,                                         вул. Маршала Конєва, 15-а</t>
  </si>
  <si>
    <t xml:space="preserve">Капітальний ремонт павільонів та огорожі ДНЗ (ясла- садок)   № 69 «Кристалик» комбінованого типу, селище Гірниче, вул. Лінія 10-а, буд. 1 </t>
  </si>
  <si>
    <t>Капітальний ремонт ЗОШ І-ІІІ ступенів № 33,           вул. Микитенка,35/21</t>
  </si>
  <si>
    <t>Капітальний ремонт КЗ «Навчально-виховне об’єднання - «Загальноосвітня школа І-ІІІ ступенів №31 з гімназійними класами, центр дитячої та  юнацької творчості  «Сузір’я», вул. Попова, 11-а</t>
  </si>
  <si>
    <t>Капітальний ремонт будівлі дитячого   інфекційного відділення  КЗ "Центральна міська лікарня                     м. Кіровограда", стаціонар № 1, вул. Фортеця, 21</t>
  </si>
  <si>
    <t xml:space="preserve"> КЗ "Центральна міська лікарня   м. Кіровограда", поліклінічне відділення №3, вул. Кропивницького, 22</t>
  </si>
  <si>
    <t>Капітальний ремонт відділення патології вагітності пологового будинку №1, вул. Олени Журливої, 1</t>
  </si>
  <si>
    <t>Жіноча консультація №1 пологового будинку №1,                                                             вул. Генерала Жадова, 23,  корп. 2</t>
  </si>
  <si>
    <t>Капітальний ремонт фасаду будівлі  амбулаторії дитячої міської поліклініки № 1,                                      вул. Генерала Жадова, 21, корп. 2</t>
  </si>
  <si>
    <t>Капітальний ремонт фасаду будівлі 5-ї міської поліклініки, вул. Попова, 9-б</t>
  </si>
  <si>
    <t>Капітальний ремонт будівлі поліклінічного відділення №1 КЗ "Поліклінічне об'єдання                                          м. Кіровограда", вул. Габдрахманова, 5</t>
  </si>
  <si>
    <t>Капітальний ремонт житлового будинку,                   вул. Гагаріна, 6-а (ПР)</t>
  </si>
  <si>
    <t>Музеї і виставки</t>
  </si>
  <si>
    <t>Капітальний ремонт Будинку культури Масляниківки,  вул. Микитенка, 15</t>
  </si>
  <si>
    <t>Капітальний ремонт будівлі Кіровоградської музичної школи № 4, с. Гірниче, вул. Лінія 1-а, буд.3-а</t>
  </si>
  <si>
    <t>Будівництво зовнішніх мереж водопровод, підключення житлових будинків  по провулках 2-му та 3-му Лелеківському</t>
  </si>
  <si>
    <t>Реконструкція фасадів будівель та благоустрій по    вул. Дворцовій</t>
  </si>
  <si>
    <t>Реконструкція приміщень по вул. Повітрянофлотсь-кій, 67, корп.1 під житловий будинок</t>
  </si>
  <si>
    <t>Будівництво зовнішнього водопроводу по                   пров. Солдатському та вул. Волгоградській</t>
  </si>
  <si>
    <t>Будівництво інженерних споруд для забезпечення зниження рівня грунтових вод в центральній частині                    м. Кіровограда (проектні роботи)</t>
  </si>
  <si>
    <t>Реконструкція проїжджої частини вул.Орджонікідзе-вул.Колгоспна між вулицями Київською та Братиславською</t>
  </si>
  <si>
    <t>Будівництво котельні ЗОШ І-ІІ ступенів № 12 в        мкр. Завадівка м. Кіровоград, вул. 50 років Радянської Армії, 9</t>
  </si>
  <si>
    <t>Будівництво житлових будинків по вул. Генерала Жадова,  позиція 36 за Програмою будівництва доступного житла  на 2011-2017 роки</t>
  </si>
  <si>
    <t>Реконструкція проїжджої частини вул.Орджонікідзе - вул.Колгоспна між вулицями Київською та Братиславською (проектні роботи)</t>
  </si>
  <si>
    <t>Капітальний ремонт приміщень будівлі по                вул. Великій Перспективній, 41 (Карла Маркса, 41) для розміщення Центру надання адміністративних послуг</t>
  </si>
  <si>
    <t>Капітальний ремонт будівлі, вул. Дворцова, 9</t>
  </si>
  <si>
    <t>Капітальний ремонт будівлі, вул. Калініна,4</t>
  </si>
  <si>
    <t>Капітальний ремонт приміщення міського товариства інвалідів ВВ та інших війн,  вул. Декабристів, 8/22</t>
  </si>
  <si>
    <t>Капітальний ремонт приміщень для розміщення ветеранів ВВв у терапевтичному відділенні № 1 стаціонару № 2 КЗ "Центральна міська лікарня                     м. Кіровограда" , вул. Дворцова, 45/35</t>
  </si>
  <si>
    <t>Капітальний ремонт будівлі дитячого інфекційного відділення  КЗ "Центральна міська лікарня м.Кіровограда", стаціонар № 1, вул. Фортеця, 21</t>
  </si>
  <si>
    <t>Капітальний ремонт теплових мереж корпусів стаціонару №1 КЗ "Центральна міська лікарня                    м. Кіровограда", вул. Фортеця, 21</t>
  </si>
  <si>
    <t>Поліклінічне відділення №2 КЗ "Поліклінічне об'єднання    м. Кіровограда", вул. Валентини Терешкової, 136</t>
  </si>
  <si>
    <t>Капітальний ремонт ДНЗ  (ясла -садок) № 21 "Струмочок", вул. Декабристів, 14</t>
  </si>
  <si>
    <t xml:space="preserve"> Капітальний ремонт ЗОШ І-ІІІ ступенів № 7,  ім.О.Пушкіна, вул. Генерала Шумілова, 30</t>
  </si>
  <si>
    <t xml:space="preserve">Капітальний ремонт КЗ НВК «Загальноосвітня школа  І-ІІІ ступенів №24 - центр  дитячої та юнацької творчості "Оберіг",   вул. Тимірязєва, 85 </t>
  </si>
  <si>
    <t>Капітальний ремонт КЗ НВК «Загальноосвітня школа  І-ІІ ступенів №34 - економіко-правовий ліцей "Сучасник" – дитячо-юнацький центр, просп. Комуністичний, 11</t>
  </si>
  <si>
    <t xml:space="preserve">Капітальний ремонт приміщень для відкриття хоспісного відділення на базі комунального закладу "Центральна міська лікарня м. Кіровограда",                      стаціонар №1,  вул. Фортеця, 21 </t>
  </si>
  <si>
    <t xml:space="preserve">Капітальний ремонт киснево-розподільчого пункту КЗ "Центральна міська лікарня м.Кіровограда",                      стаціонар №1, вул. Фортеця, 21 </t>
  </si>
  <si>
    <t xml:space="preserve"> КЗ "Центральна міська лікарня м.Кіровограда",  стаціонар № 1, терапевтичне відділення,                                     вул. Фортеця, 21  </t>
  </si>
  <si>
    <t>Капітальний ремонт житлового будинку,                   вул. Пожарського, 7</t>
  </si>
  <si>
    <t>Капітальний ремонт будівлі дитячої музичної школи № 1 ім.Г.Г.Нейгауза, вул. Дзержинського, 65</t>
  </si>
  <si>
    <t>Капітальний ремонт будівлі Кіровоградського міського літературно-меморіального музею І.К.Карпенка-Карого, вул. Тобілевича, 16</t>
  </si>
  <si>
    <t>Реконструкція центрального входу  парку "Ковалівський"  (ПР)</t>
  </si>
  <si>
    <t xml:space="preserve">Капітальний ремонт приміщення КЗ “Центр соціальної реабілітації (денного перебування) дітей-інвалідів" в будівлі по вул. Бєляєва, 72, м.Кіровоград </t>
  </si>
  <si>
    <t>Рішення Кіровоградської міської ради</t>
  </si>
  <si>
    <t>Будівництво 84-квартирного житлового будинку за адресою: вул. Генерала Жадова,22, корп.1 (102 мкр), м. Кіровоград, позиція №29 (2-а черга будівництва)</t>
  </si>
  <si>
    <t>Система теплопостачання смт.Нове,  (2-а черга) м.Кіровоград - реконструкція  (ПР)</t>
  </si>
  <si>
    <t>Будівництво магістрального водопроводу по             вул. Пальміро Тольятті (від пров. Громадянського до житлового будинку № 52)</t>
  </si>
  <si>
    <t>Капітальний ремонт КЗ "Навчально-виховне об'єднання-"Спеціалізований загальноосвітній навчальний заклад І ступеня " Гармонія"-гімназія ім. Тараса Шевченка-центр позашкільного виховання "Контакт" , вул. В"ячеслава Чорновола, 15 (пам'ятка архітектури місцевого значення "Колишня земська управа" по вул. Шевченка, 7/17, охоронний №79-Кв), м. Кіровоград</t>
  </si>
  <si>
    <t>Капітальний ремонт КЗ "Навчально-виховне об'єднання-"Спеціалізований загальноосвітній навчальний заклад І ступеня " Гармонія"-гімназія                     ім. Тараса Шевченка-центр позашкільного виховання "Контакт" , вул. В"ячеслава Чорновола, 15 (пам'ятка архітектури місцевого значення "Колишня земська управа" по вул. Шевченка, 7/17, охоронний №79-Кв), м. Кіровоград</t>
  </si>
  <si>
    <t>29 січня  2013 року  № 2202</t>
  </si>
  <si>
    <t xml:space="preserve">Капітальний ремонт рентгенкабінету КЗ "Центральна міська лікарня м. Кіровограда", стаціонар №1,  вул. Фортеця, 21 </t>
  </si>
  <si>
    <t>Палаци і будинки культури, клуби та інші заклади клубного типу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</si>
</sst>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Helv"/>
      <family val="0"/>
    </font>
    <font>
      <b/>
      <sz val="10"/>
      <color indexed="10"/>
      <name val="Helv"/>
      <family val="0"/>
    </font>
    <font>
      <sz val="11"/>
      <color indexed="8"/>
      <name val="Times New Roman"/>
      <family val="0"/>
    </font>
    <font>
      <sz val="11"/>
      <name val="Arial"/>
      <family val="0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4" fillId="0" borderId="0" xfId="0" applyFill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Alignment="1">
      <alignment/>
    </xf>
    <xf numFmtId="0" fontId="4" fillId="2" borderId="0" xfId="0" applyFill="1" applyAlignment="1">
      <alignment vertical="center" wrapText="1"/>
    </xf>
    <xf numFmtId="0" fontId="4" fillId="0" borderId="0" xfId="0" applyBorder="1" applyAlignment="1">
      <alignment/>
    </xf>
    <xf numFmtId="200" fontId="10" fillId="2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200" fontId="5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0" fontId="10" fillId="2" borderId="6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justify" wrapText="1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justify" wrapText="1"/>
    </xf>
    <xf numFmtId="2" fontId="5" fillId="0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justify" wrapText="1"/>
    </xf>
    <xf numFmtId="49" fontId="5" fillId="0" borderId="2" xfId="0" applyNumberFormat="1" applyFont="1" applyFill="1" applyBorder="1" applyAlignment="1">
      <alignment horizontal="center" vertical="justify" wrapText="1"/>
    </xf>
    <xf numFmtId="2" fontId="1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200" fontId="5" fillId="2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17" fillId="0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200" fontId="10" fillId="0" borderId="6" xfId="0" applyNumberFormat="1" applyFont="1" applyFill="1" applyBorder="1" applyAlignment="1">
      <alignment vertical="center" wrapText="1"/>
    </xf>
    <xf numFmtId="200" fontId="10" fillId="0" borderId="9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6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0" borderId="6" xfId="0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20" fillId="2" borderId="1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0" fillId="2" borderId="1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vertical="top" wrapText="1"/>
    </xf>
    <xf numFmtId="0" fontId="4" fillId="0" borderId="6" xfId="0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6" xfId="0" applyFont="1" applyBorder="1" applyAlignment="1">
      <alignment horizontal="left" vertical="top" wrapText="1"/>
    </xf>
    <xf numFmtId="0" fontId="15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K174"/>
  <sheetViews>
    <sheetView showZeros="0" tabSelected="1" view="pageBreakPreview" zoomScaleSheetLayoutView="100" workbookViewId="0" topLeftCell="A154">
      <selection activeCell="F101" sqref="F101"/>
    </sheetView>
  </sheetViews>
  <sheetFormatPr defaultColWidth="9.140625" defaultRowHeight="12.75"/>
  <cols>
    <col min="1" max="1" width="9.7109375" style="0" customWidth="1"/>
    <col min="2" max="2" width="34.140625" style="0" customWidth="1"/>
    <col min="3" max="3" width="13.140625" style="0" customWidth="1"/>
    <col min="4" max="4" width="13.57421875" style="1" customWidth="1"/>
    <col min="5" max="5" width="8.140625" style="1" customWidth="1"/>
    <col min="6" max="6" width="13.00390625" style="1" customWidth="1"/>
    <col min="7" max="7" width="13.421875" style="4" customWidth="1"/>
    <col min="8" max="8" width="13.8515625" style="0" customWidth="1"/>
    <col min="9" max="9" width="14.140625" style="0" customWidth="1"/>
    <col min="10" max="10" width="16.00390625" style="0" customWidth="1"/>
    <col min="11" max="11" width="13.140625" style="22" customWidth="1"/>
  </cols>
  <sheetData>
    <row r="1" ht="6.75" customHeight="1"/>
    <row r="2" spans="5:7" ht="15">
      <c r="E2" s="192" t="s">
        <v>48</v>
      </c>
      <c r="F2" s="193"/>
      <c r="G2" s="193"/>
    </row>
    <row r="3" spans="5:7" ht="15">
      <c r="E3" s="120" t="s">
        <v>142</v>
      </c>
      <c r="F3" s="193"/>
      <c r="G3" s="193"/>
    </row>
    <row r="4" spans="5:7" ht="15">
      <c r="E4" s="48" t="s">
        <v>187</v>
      </c>
      <c r="F4" s="48"/>
      <c r="G4" s="48"/>
    </row>
    <row r="5" spans="5:7" ht="15">
      <c r="E5" s="120" t="s">
        <v>193</v>
      </c>
      <c r="F5" s="121"/>
      <c r="G5" s="121"/>
    </row>
    <row r="6" spans="1:7" ht="9" customHeight="1">
      <c r="A6" s="2"/>
      <c r="G6" s="1"/>
    </row>
    <row r="7" spans="1:11" s="27" customFormat="1" ht="12" customHeight="1">
      <c r="A7" s="195" t="s">
        <v>97</v>
      </c>
      <c r="B7" s="195"/>
      <c r="C7" s="195"/>
      <c r="D7" s="195"/>
      <c r="E7" s="195"/>
      <c r="F7" s="195"/>
      <c r="G7" s="195"/>
      <c r="K7" s="28"/>
    </row>
    <row r="8" spans="1:11" s="27" customFormat="1" ht="12" customHeight="1">
      <c r="A8" s="196" t="s">
        <v>98</v>
      </c>
      <c r="B8" s="196"/>
      <c r="C8" s="196"/>
      <c r="D8" s="196"/>
      <c r="E8" s="196"/>
      <c r="F8" s="196"/>
      <c r="G8" s="196"/>
      <c r="K8" s="28"/>
    </row>
    <row r="9" spans="1:11" s="27" customFormat="1" ht="12.75" customHeight="1">
      <c r="A9" s="195" t="s">
        <v>99</v>
      </c>
      <c r="B9" s="195"/>
      <c r="C9" s="195"/>
      <c r="D9" s="195"/>
      <c r="E9" s="195"/>
      <c r="F9" s="195"/>
      <c r="G9" s="195"/>
      <c r="K9" s="28"/>
    </row>
    <row r="10" spans="1:7" ht="10.5" customHeight="1">
      <c r="A10" s="10"/>
      <c r="B10" s="10"/>
      <c r="C10" s="10"/>
      <c r="D10" s="10"/>
      <c r="E10" s="10"/>
      <c r="F10" s="10"/>
      <c r="G10" s="12" t="s">
        <v>48</v>
      </c>
    </row>
    <row r="11" spans="1:7" ht="12" customHeight="1">
      <c r="A11" s="10"/>
      <c r="B11" s="10"/>
      <c r="C11" s="10"/>
      <c r="D11" s="10"/>
      <c r="E11" s="10"/>
      <c r="F11" s="10"/>
      <c r="G11" s="12" t="s">
        <v>48</v>
      </c>
    </row>
    <row r="12" spans="1:7" ht="12" customHeight="1" thickBot="1">
      <c r="A12" s="3"/>
      <c r="F12" s="197" t="s">
        <v>4</v>
      </c>
      <c r="G12" s="197"/>
    </row>
    <row r="13" spans="1:7" ht="45.75" customHeight="1">
      <c r="A13" s="8" t="s">
        <v>5</v>
      </c>
      <c r="B13" s="6" t="s">
        <v>6</v>
      </c>
      <c r="C13" s="188" t="s">
        <v>12</v>
      </c>
      <c r="D13" s="188" t="s">
        <v>7</v>
      </c>
      <c r="E13" s="188" t="s">
        <v>8</v>
      </c>
      <c r="F13" s="188" t="s">
        <v>9</v>
      </c>
      <c r="G13" s="186" t="s">
        <v>11</v>
      </c>
    </row>
    <row r="14" spans="1:7" ht="82.5" customHeight="1">
      <c r="A14" s="9" t="s">
        <v>10</v>
      </c>
      <c r="B14" s="7" t="s">
        <v>13</v>
      </c>
      <c r="C14" s="189"/>
      <c r="D14" s="189"/>
      <c r="E14" s="189"/>
      <c r="F14" s="189"/>
      <c r="G14" s="187"/>
    </row>
    <row r="15" spans="1:11" s="13" customFormat="1" ht="15.75" customHeight="1">
      <c r="A15" s="29">
        <v>47</v>
      </c>
      <c r="B15" s="191" t="s">
        <v>15</v>
      </c>
      <c r="C15" s="191"/>
      <c r="D15" s="57">
        <f>D16+D51+D81+D89+D102+D117+D155</f>
        <v>16423500</v>
      </c>
      <c r="E15" s="93"/>
      <c r="F15" s="57">
        <f>F16+F51+F81+F89+F102+F117+F155</f>
        <v>16423500</v>
      </c>
      <c r="G15" s="99">
        <f>G16+G51+G81+G89+G102+G117+G155</f>
        <v>16423500</v>
      </c>
      <c r="H15" s="19"/>
      <c r="K15" s="23"/>
    </row>
    <row r="16" spans="1:11" s="13" customFormat="1" ht="28.5" customHeight="1">
      <c r="A16" s="58" t="s">
        <v>16</v>
      </c>
      <c r="B16" s="14" t="s">
        <v>17</v>
      </c>
      <c r="C16" s="14" t="s">
        <v>18</v>
      </c>
      <c r="D16" s="57">
        <f>D17+D31+D47+D49</f>
        <v>3630600</v>
      </c>
      <c r="E16" s="93"/>
      <c r="F16" s="57">
        <f>F17+F31+F47+F49</f>
        <v>3630600</v>
      </c>
      <c r="G16" s="99">
        <f>G17+G31+G47+G49</f>
        <v>3630600</v>
      </c>
      <c r="H16" s="19"/>
      <c r="K16" s="23"/>
    </row>
    <row r="17" spans="1:11" s="11" customFormat="1" ht="15" customHeight="1">
      <c r="A17" s="59" t="s">
        <v>19</v>
      </c>
      <c r="B17" s="190" t="s">
        <v>20</v>
      </c>
      <c r="C17" s="190"/>
      <c r="D17" s="60">
        <f>SUM(D18:D22)</f>
        <v>752400</v>
      </c>
      <c r="E17" s="94"/>
      <c r="F17" s="60">
        <f>SUM(F18:F22)</f>
        <v>752400</v>
      </c>
      <c r="G17" s="100">
        <f>SUM(G18:G22)</f>
        <v>752400</v>
      </c>
      <c r="K17" s="24"/>
    </row>
    <row r="18" spans="1:9" s="30" customFormat="1" ht="30" customHeight="1">
      <c r="A18" s="61"/>
      <c r="B18" s="172" t="s">
        <v>117</v>
      </c>
      <c r="C18" s="176"/>
      <c r="D18" s="62">
        <v>190000</v>
      </c>
      <c r="E18" s="95">
        <v>0</v>
      </c>
      <c r="F18" s="62">
        <v>190000</v>
      </c>
      <c r="G18" s="101">
        <v>190000</v>
      </c>
      <c r="I18" s="5"/>
    </row>
    <row r="19" spans="1:7" s="31" customFormat="1" ht="33.75" customHeight="1">
      <c r="A19" s="63" t="s">
        <v>48</v>
      </c>
      <c r="B19" s="177" t="s">
        <v>175</v>
      </c>
      <c r="C19" s="178"/>
      <c r="D19" s="64">
        <v>190000</v>
      </c>
      <c r="E19" s="96" t="s">
        <v>48</v>
      </c>
      <c r="F19" s="64">
        <v>190000</v>
      </c>
      <c r="G19" s="102">
        <v>190000</v>
      </c>
    </row>
    <row r="20" spans="1:7" s="31" customFormat="1" ht="33.75" customHeight="1">
      <c r="A20" s="65"/>
      <c r="B20" s="172" t="s">
        <v>100</v>
      </c>
      <c r="C20" s="175"/>
      <c r="D20" s="66">
        <v>20000</v>
      </c>
      <c r="E20" s="97"/>
      <c r="F20" s="66">
        <v>20000</v>
      </c>
      <c r="G20" s="103">
        <v>20000</v>
      </c>
    </row>
    <row r="21" spans="1:11" s="30" customFormat="1" ht="30" customHeight="1">
      <c r="A21" s="67"/>
      <c r="B21" s="128" t="s">
        <v>53</v>
      </c>
      <c r="C21" s="129"/>
      <c r="D21" s="62">
        <v>85000</v>
      </c>
      <c r="E21" s="95">
        <v>0</v>
      </c>
      <c r="F21" s="62">
        <v>85000</v>
      </c>
      <c r="G21" s="101">
        <v>85000</v>
      </c>
      <c r="I21" s="32"/>
      <c r="J21" s="32"/>
      <c r="K21" s="32"/>
    </row>
    <row r="22" spans="1:11" s="11" customFormat="1" ht="15" customHeight="1">
      <c r="A22" s="68"/>
      <c r="B22" s="126" t="s">
        <v>79</v>
      </c>
      <c r="C22" s="127"/>
      <c r="D22" s="69">
        <f>SUM(D23:D30)</f>
        <v>267400</v>
      </c>
      <c r="E22" s="98"/>
      <c r="F22" s="69">
        <f>SUM(F23:F30)</f>
        <v>267400</v>
      </c>
      <c r="G22" s="104">
        <f>SUM(G23:G30)</f>
        <v>267400</v>
      </c>
      <c r="K22" s="24"/>
    </row>
    <row r="23" spans="1:11" s="11" customFormat="1" ht="29.25" customHeight="1">
      <c r="A23" s="68"/>
      <c r="B23" s="172" t="s">
        <v>118</v>
      </c>
      <c r="C23" s="176"/>
      <c r="D23" s="70">
        <v>27100</v>
      </c>
      <c r="E23" s="98"/>
      <c r="F23" s="70">
        <v>27100</v>
      </c>
      <c r="G23" s="105">
        <v>27100</v>
      </c>
      <c r="K23" s="24"/>
    </row>
    <row r="24" spans="1:11" s="11" customFormat="1" ht="45" customHeight="1">
      <c r="A24" s="68"/>
      <c r="B24" s="179" t="s">
        <v>54</v>
      </c>
      <c r="C24" s="171"/>
      <c r="D24" s="70">
        <v>27300</v>
      </c>
      <c r="E24" s="98"/>
      <c r="F24" s="70">
        <v>27300</v>
      </c>
      <c r="G24" s="105">
        <v>27300</v>
      </c>
      <c r="K24" s="24"/>
    </row>
    <row r="25" spans="1:11" s="11" customFormat="1" ht="29.25" customHeight="1">
      <c r="A25" s="68"/>
      <c r="B25" s="177" t="s">
        <v>175</v>
      </c>
      <c r="C25" s="178"/>
      <c r="D25" s="70">
        <v>29020</v>
      </c>
      <c r="E25" s="98"/>
      <c r="F25" s="70">
        <v>29020</v>
      </c>
      <c r="G25" s="105">
        <v>29020</v>
      </c>
      <c r="K25" s="24"/>
    </row>
    <row r="26" spans="1:7" s="31" customFormat="1" ht="33.75" customHeight="1">
      <c r="A26" s="71"/>
      <c r="B26" s="172" t="s">
        <v>100</v>
      </c>
      <c r="C26" s="175"/>
      <c r="D26" s="43">
        <v>68510</v>
      </c>
      <c r="E26" s="49" t="s">
        <v>48</v>
      </c>
      <c r="F26" s="43">
        <v>68510</v>
      </c>
      <c r="G26" s="72">
        <v>68510</v>
      </c>
    </row>
    <row r="27" spans="1:7" s="31" customFormat="1" ht="48" customHeight="1">
      <c r="A27" s="71"/>
      <c r="B27" s="172" t="s">
        <v>119</v>
      </c>
      <c r="C27" s="175"/>
      <c r="D27" s="43">
        <v>34085</v>
      </c>
      <c r="E27" s="33"/>
      <c r="F27" s="43">
        <v>34085</v>
      </c>
      <c r="G27" s="72">
        <v>34085</v>
      </c>
    </row>
    <row r="28" spans="1:7" s="31" customFormat="1" ht="33.75" customHeight="1">
      <c r="A28" s="71"/>
      <c r="B28" s="172" t="s">
        <v>55</v>
      </c>
      <c r="C28" s="175"/>
      <c r="D28" s="43">
        <v>33530</v>
      </c>
      <c r="E28" s="33"/>
      <c r="F28" s="43">
        <v>33530</v>
      </c>
      <c r="G28" s="72">
        <v>33530</v>
      </c>
    </row>
    <row r="29" spans="1:7" s="31" customFormat="1" ht="45.75" customHeight="1">
      <c r="A29" s="71"/>
      <c r="B29" s="172" t="s">
        <v>143</v>
      </c>
      <c r="C29" s="175"/>
      <c r="D29" s="43">
        <v>18380</v>
      </c>
      <c r="E29" s="33"/>
      <c r="F29" s="43">
        <v>18380</v>
      </c>
      <c r="G29" s="72">
        <v>18380</v>
      </c>
    </row>
    <row r="30" spans="1:7" s="31" customFormat="1" ht="47.25" customHeight="1">
      <c r="A30" s="71"/>
      <c r="B30" s="170" t="s">
        <v>144</v>
      </c>
      <c r="C30" s="175"/>
      <c r="D30" s="43">
        <v>29475</v>
      </c>
      <c r="E30" s="33"/>
      <c r="F30" s="43">
        <v>29475</v>
      </c>
      <c r="G30" s="43">
        <v>29475</v>
      </c>
    </row>
    <row r="31" spans="1:11" s="13" customFormat="1" ht="45.75" customHeight="1">
      <c r="A31" s="58" t="s">
        <v>21</v>
      </c>
      <c r="B31" s="141" t="s">
        <v>22</v>
      </c>
      <c r="C31" s="141"/>
      <c r="D31" s="57">
        <f>SUM(D32:D43)</f>
        <v>2558200</v>
      </c>
      <c r="E31" s="93"/>
      <c r="F31" s="57">
        <f>SUM(F32:F43)</f>
        <v>2558200</v>
      </c>
      <c r="G31" s="99">
        <f>SUM(G32:G43)</f>
        <v>2558200</v>
      </c>
      <c r="K31" s="23"/>
    </row>
    <row r="32" spans="1:11" s="13" customFormat="1" ht="48" customHeight="1">
      <c r="A32" s="58"/>
      <c r="B32" s="173" t="s">
        <v>101</v>
      </c>
      <c r="C32" s="194"/>
      <c r="D32" s="73">
        <v>100000</v>
      </c>
      <c r="E32" s="93"/>
      <c r="F32" s="73">
        <v>100000</v>
      </c>
      <c r="G32" s="106">
        <v>100000</v>
      </c>
      <c r="K32" s="23"/>
    </row>
    <row r="33" spans="1:11" s="11" customFormat="1" ht="31.5" customHeight="1">
      <c r="A33" s="74"/>
      <c r="B33" s="134" t="s">
        <v>120</v>
      </c>
      <c r="C33" s="174"/>
      <c r="D33" s="75">
        <v>300000</v>
      </c>
      <c r="E33" s="98"/>
      <c r="F33" s="75">
        <v>300000</v>
      </c>
      <c r="G33" s="107">
        <v>300000</v>
      </c>
      <c r="K33" s="24"/>
    </row>
    <row r="34" spans="1:11" s="11" customFormat="1" ht="30" customHeight="1">
      <c r="A34" s="74"/>
      <c r="B34" s="134" t="s">
        <v>176</v>
      </c>
      <c r="C34" s="174"/>
      <c r="D34" s="75">
        <v>200000</v>
      </c>
      <c r="E34" s="98"/>
      <c r="F34" s="75">
        <v>200000</v>
      </c>
      <c r="G34" s="107">
        <v>200000</v>
      </c>
      <c r="K34" s="24"/>
    </row>
    <row r="35" spans="1:11" s="11" customFormat="1" ht="66" customHeight="1">
      <c r="A35" s="74"/>
      <c r="B35" s="134" t="s">
        <v>121</v>
      </c>
      <c r="C35" s="119"/>
      <c r="D35" s="75">
        <v>150000</v>
      </c>
      <c r="E35" s="98"/>
      <c r="F35" s="75">
        <v>150000</v>
      </c>
      <c r="G35" s="107">
        <v>150000</v>
      </c>
      <c r="K35" s="24"/>
    </row>
    <row r="36" spans="1:11" s="11" customFormat="1" ht="30" customHeight="1">
      <c r="A36" s="74"/>
      <c r="B36" s="173" t="s">
        <v>122</v>
      </c>
      <c r="C36" s="127"/>
      <c r="D36" s="75">
        <v>300000</v>
      </c>
      <c r="E36" s="98"/>
      <c r="F36" s="75">
        <v>300000</v>
      </c>
      <c r="G36" s="107">
        <v>300000</v>
      </c>
      <c r="K36" s="24"/>
    </row>
    <row r="37" spans="1:11" s="11" customFormat="1" ht="46.5" customHeight="1">
      <c r="A37" s="74"/>
      <c r="B37" s="173" t="s">
        <v>56</v>
      </c>
      <c r="C37" s="139"/>
      <c r="D37" s="75">
        <v>50000</v>
      </c>
      <c r="E37" s="98"/>
      <c r="F37" s="75">
        <v>50000</v>
      </c>
      <c r="G37" s="107">
        <v>50000</v>
      </c>
      <c r="K37" s="24"/>
    </row>
    <row r="38" spans="1:11" s="11" customFormat="1" ht="59.25" customHeight="1">
      <c r="A38" s="74"/>
      <c r="B38" s="173" t="s">
        <v>57</v>
      </c>
      <c r="C38" s="139"/>
      <c r="D38" s="75">
        <v>200000</v>
      </c>
      <c r="E38" s="98"/>
      <c r="F38" s="75">
        <v>200000</v>
      </c>
      <c r="G38" s="107">
        <v>200000</v>
      </c>
      <c r="K38" s="24"/>
    </row>
    <row r="39" spans="1:11" s="11" customFormat="1" ht="44.25" customHeight="1">
      <c r="A39" s="74"/>
      <c r="B39" s="173" t="s">
        <v>177</v>
      </c>
      <c r="C39" s="127"/>
      <c r="D39" s="75">
        <v>300000</v>
      </c>
      <c r="E39" s="98"/>
      <c r="F39" s="75">
        <v>300000</v>
      </c>
      <c r="G39" s="107">
        <v>300000</v>
      </c>
      <c r="K39" s="24"/>
    </row>
    <row r="40" spans="1:11" s="11" customFormat="1" ht="30" customHeight="1">
      <c r="A40" s="74"/>
      <c r="B40" s="134" t="s">
        <v>145</v>
      </c>
      <c r="C40" s="174"/>
      <c r="D40" s="75">
        <v>150000</v>
      </c>
      <c r="E40" s="98"/>
      <c r="F40" s="75">
        <v>150000</v>
      </c>
      <c r="G40" s="107">
        <v>150000</v>
      </c>
      <c r="K40" s="24"/>
    </row>
    <row r="41" spans="1:11" s="11" customFormat="1" ht="60.75" customHeight="1">
      <c r="A41" s="74"/>
      <c r="B41" s="173" t="s">
        <v>178</v>
      </c>
      <c r="C41" s="127"/>
      <c r="D41" s="75">
        <v>150000</v>
      </c>
      <c r="E41" s="98"/>
      <c r="F41" s="75">
        <v>150000</v>
      </c>
      <c r="G41" s="107">
        <v>150000</v>
      </c>
      <c r="K41" s="24"/>
    </row>
    <row r="42" spans="1:11" s="11" customFormat="1" ht="118.5" customHeight="1">
      <c r="A42" s="74"/>
      <c r="B42" s="134" t="s">
        <v>192</v>
      </c>
      <c r="C42" s="135"/>
      <c r="D42" s="75">
        <v>620000</v>
      </c>
      <c r="E42" s="98"/>
      <c r="F42" s="75">
        <v>620000</v>
      </c>
      <c r="G42" s="81">
        <v>620000</v>
      </c>
      <c r="K42" s="24"/>
    </row>
    <row r="43" spans="1:11" s="11" customFormat="1" ht="21.75" customHeight="1">
      <c r="A43" s="74"/>
      <c r="B43" s="126" t="s">
        <v>79</v>
      </c>
      <c r="C43" s="127"/>
      <c r="D43" s="69">
        <f>SUM(D44:D46)</f>
        <v>38200</v>
      </c>
      <c r="E43" s="98"/>
      <c r="F43" s="69">
        <f>SUM(F44:F46)</f>
        <v>38200</v>
      </c>
      <c r="G43" s="69">
        <f>SUM(G44:G46)</f>
        <v>38200</v>
      </c>
      <c r="K43" s="24"/>
    </row>
    <row r="44" spans="1:11" s="11" customFormat="1" ht="43.5" customHeight="1">
      <c r="A44" s="74"/>
      <c r="B44" s="170" t="s">
        <v>96</v>
      </c>
      <c r="C44" s="171"/>
      <c r="D44" s="70">
        <v>24800</v>
      </c>
      <c r="E44" s="98"/>
      <c r="F44" s="70">
        <v>24800</v>
      </c>
      <c r="G44" s="70">
        <v>24800</v>
      </c>
      <c r="K44" s="24"/>
    </row>
    <row r="45" spans="1:11" s="11" customFormat="1" ht="66" customHeight="1">
      <c r="A45" s="74"/>
      <c r="B45" s="172" t="s">
        <v>146</v>
      </c>
      <c r="C45" s="119"/>
      <c r="D45" s="70">
        <v>10000</v>
      </c>
      <c r="E45" s="98"/>
      <c r="F45" s="70">
        <v>10000</v>
      </c>
      <c r="G45" s="70">
        <v>10000</v>
      </c>
      <c r="K45" s="24"/>
    </row>
    <row r="46" spans="1:11" s="11" customFormat="1" ht="30" customHeight="1">
      <c r="A46" s="74"/>
      <c r="B46" s="137" t="s">
        <v>94</v>
      </c>
      <c r="C46" s="119"/>
      <c r="D46" s="70">
        <v>3400</v>
      </c>
      <c r="E46" s="98"/>
      <c r="F46" s="70">
        <v>3400</v>
      </c>
      <c r="G46" s="70">
        <v>3400</v>
      </c>
      <c r="K46" s="24"/>
    </row>
    <row r="47" spans="1:11" s="11" customFormat="1" ht="30" customHeight="1">
      <c r="A47" s="76" t="s">
        <v>60</v>
      </c>
      <c r="B47" s="168" t="s">
        <v>58</v>
      </c>
      <c r="C47" s="169"/>
      <c r="D47" s="60">
        <v>120000</v>
      </c>
      <c r="E47" s="98"/>
      <c r="F47" s="60">
        <v>120000</v>
      </c>
      <c r="G47" s="60">
        <v>120000</v>
      </c>
      <c r="K47" s="24"/>
    </row>
    <row r="48" spans="1:11" s="11" customFormat="1" ht="30" customHeight="1">
      <c r="A48" s="76"/>
      <c r="B48" s="134" t="s">
        <v>62</v>
      </c>
      <c r="C48" s="139"/>
      <c r="D48" s="70">
        <v>120000</v>
      </c>
      <c r="E48" s="98"/>
      <c r="F48" s="70">
        <v>120000</v>
      </c>
      <c r="G48" s="70">
        <v>120000</v>
      </c>
      <c r="K48" s="24"/>
    </row>
    <row r="49" spans="1:11" s="11" customFormat="1" ht="46.5" customHeight="1">
      <c r="A49" s="76" t="s">
        <v>61</v>
      </c>
      <c r="B49" s="158" t="s">
        <v>141</v>
      </c>
      <c r="C49" s="158"/>
      <c r="D49" s="60">
        <v>200000</v>
      </c>
      <c r="E49" s="98"/>
      <c r="F49" s="60">
        <v>200000</v>
      </c>
      <c r="G49" s="60">
        <v>200000</v>
      </c>
      <c r="K49" s="24"/>
    </row>
    <row r="50" spans="1:11" s="11" customFormat="1" ht="45.75" customHeight="1">
      <c r="A50" s="74"/>
      <c r="B50" s="147" t="s">
        <v>59</v>
      </c>
      <c r="C50" s="148"/>
      <c r="D50" s="70">
        <v>200000</v>
      </c>
      <c r="E50" s="98"/>
      <c r="F50" s="70">
        <v>200000</v>
      </c>
      <c r="G50" s="70">
        <v>200000</v>
      </c>
      <c r="K50" s="24"/>
    </row>
    <row r="51" spans="1:11" s="16" customFormat="1" ht="28.5" customHeight="1">
      <c r="A51" s="77" t="s">
        <v>23</v>
      </c>
      <c r="B51" s="15" t="s">
        <v>24</v>
      </c>
      <c r="C51" s="14" t="s">
        <v>18</v>
      </c>
      <c r="D51" s="57">
        <f>D52+D64+D68+D78</f>
        <v>3268700</v>
      </c>
      <c r="E51" s="93"/>
      <c r="F51" s="57">
        <f>F52+F64+F68+F78</f>
        <v>3268700</v>
      </c>
      <c r="G51" s="57">
        <f>G52+G64+G68+G78</f>
        <v>3268700</v>
      </c>
      <c r="K51" s="25"/>
    </row>
    <row r="52" spans="1:11" s="13" customFormat="1" ht="14.25" customHeight="1">
      <c r="A52" s="58" t="s">
        <v>25</v>
      </c>
      <c r="B52" s="158" t="s">
        <v>26</v>
      </c>
      <c r="C52" s="158"/>
      <c r="D52" s="57">
        <f>SUM(D53:D58)+D61</f>
        <v>1937100</v>
      </c>
      <c r="E52" s="93"/>
      <c r="F52" s="57">
        <f>SUM(F53:F58)+F61</f>
        <v>1937100</v>
      </c>
      <c r="G52" s="57">
        <f>SUM(G53:G58)+G61</f>
        <v>1937100</v>
      </c>
      <c r="K52" s="23"/>
    </row>
    <row r="53" spans="1:11" s="11" customFormat="1" ht="60" customHeight="1">
      <c r="A53" s="74"/>
      <c r="B53" s="159" t="s">
        <v>179</v>
      </c>
      <c r="C53" s="160"/>
      <c r="D53" s="75">
        <v>280000</v>
      </c>
      <c r="E53" s="98"/>
      <c r="F53" s="75">
        <v>280000</v>
      </c>
      <c r="G53" s="75">
        <v>280000</v>
      </c>
      <c r="K53" s="24"/>
    </row>
    <row r="54" spans="1:11" s="11" customFormat="1" ht="67.5" customHeight="1">
      <c r="A54" s="74"/>
      <c r="B54" s="128" t="s">
        <v>171</v>
      </c>
      <c r="C54" s="129"/>
      <c r="D54" s="75">
        <v>85000</v>
      </c>
      <c r="E54" s="98"/>
      <c r="F54" s="75">
        <v>85000</v>
      </c>
      <c r="G54" s="75">
        <v>85000</v>
      </c>
      <c r="K54" s="24"/>
    </row>
    <row r="55" spans="1:11" s="11" customFormat="1" ht="52.5" customHeight="1">
      <c r="A55" s="74"/>
      <c r="B55" s="128" t="s">
        <v>147</v>
      </c>
      <c r="C55" s="129"/>
      <c r="D55" s="75">
        <v>940000</v>
      </c>
      <c r="E55" s="98"/>
      <c r="F55" s="75">
        <v>940000</v>
      </c>
      <c r="G55" s="75">
        <v>940000</v>
      </c>
      <c r="K55" s="24"/>
    </row>
    <row r="56" spans="1:11" s="11" customFormat="1" ht="46.5" customHeight="1">
      <c r="A56" s="74"/>
      <c r="B56" s="128" t="s">
        <v>180</v>
      </c>
      <c r="C56" s="139"/>
      <c r="D56" s="75">
        <v>150000</v>
      </c>
      <c r="E56" s="98"/>
      <c r="F56" s="75">
        <v>150000</v>
      </c>
      <c r="G56" s="75">
        <v>150000</v>
      </c>
      <c r="K56" s="24"/>
    </row>
    <row r="57" spans="1:11" s="11" customFormat="1" ht="47.25" customHeight="1">
      <c r="A57" s="74"/>
      <c r="B57" s="159" t="s">
        <v>194</v>
      </c>
      <c r="C57" s="160"/>
      <c r="D57" s="75">
        <v>235000</v>
      </c>
      <c r="E57" s="98"/>
      <c r="F57" s="75">
        <v>235000</v>
      </c>
      <c r="G57" s="75">
        <v>235000</v>
      </c>
      <c r="K57" s="24"/>
    </row>
    <row r="58" spans="1:11" s="11" customFormat="1" ht="34.5" customHeight="1">
      <c r="A58" s="74"/>
      <c r="B58" s="164" t="s">
        <v>63</v>
      </c>
      <c r="C58" s="165"/>
      <c r="D58" s="78">
        <f>D60+D59</f>
        <v>30000</v>
      </c>
      <c r="E58" s="98"/>
      <c r="F58" s="78">
        <f>F60+F59</f>
        <v>30000</v>
      </c>
      <c r="G58" s="78">
        <f>G60+G59</f>
        <v>30000</v>
      </c>
      <c r="K58" s="24"/>
    </row>
    <row r="59" spans="1:11" s="11" customFormat="1" ht="33.75" customHeight="1">
      <c r="A59" s="74"/>
      <c r="B59" s="166" t="s">
        <v>148</v>
      </c>
      <c r="C59" s="167"/>
      <c r="D59" s="78">
        <v>20000</v>
      </c>
      <c r="E59" s="98"/>
      <c r="F59" s="78">
        <v>20000</v>
      </c>
      <c r="G59" s="78">
        <v>20000</v>
      </c>
      <c r="K59" s="24"/>
    </row>
    <row r="60" spans="1:11" s="11" customFormat="1" ht="45" customHeight="1">
      <c r="A60" s="74"/>
      <c r="B60" s="159" t="s">
        <v>181</v>
      </c>
      <c r="C60" s="160"/>
      <c r="D60" s="75">
        <v>10000</v>
      </c>
      <c r="E60" s="98"/>
      <c r="F60" s="75">
        <v>10000</v>
      </c>
      <c r="G60" s="75">
        <v>10000</v>
      </c>
      <c r="K60" s="24"/>
    </row>
    <row r="61" spans="1:11" s="11" customFormat="1" ht="14.25" customHeight="1">
      <c r="A61" s="74"/>
      <c r="B61" s="126" t="s">
        <v>79</v>
      </c>
      <c r="C61" s="127"/>
      <c r="D61" s="69">
        <f>SUM(D62:D63)</f>
        <v>217100</v>
      </c>
      <c r="E61" s="98"/>
      <c r="F61" s="69">
        <f>SUM(F62:F63)</f>
        <v>217100</v>
      </c>
      <c r="G61" s="69">
        <f>SUM(G62:G63)</f>
        <v>217100</v>
      </c>
      <c r="K61" s="24"/>
    </row>
    <row r="62" spans="1:11" s="11" customFormat="1" ht="45" customHeight="1">
      <c r="A62" s="74"/>
      <c r="B62" s="137" t="s">
        <v>172</v>
      </c>
      <c r="C62" s="119"/>
      <c r="D62" s="70">
        <v>174000</v>
      </c>
      <c r="E62" s="98"/>
      <c r="F62" s="70">
        <v>174000</v>
      </c>
      <c r="G62" s="70">
        <v>174000</v>
      </c>
      <c r="K62" s="24"/>
    </row>
    <row r="63" spans="1:11" s="11" customFormat="1" ht="48" customHeight="1">
      <c r="A63" s="74"/>
      <c r="B63" s="137" t="s">
        <v>173</v>
      </c>
      <c r="C63" s="119"/>
      <c r="D63" s="70">
        <v>43100</v>
      </c>
      <c r="E63" s="98"/>
      <c r="F63" s="70">
        <v>43100</v>
      </c>
      <c r="G63" s="70">
        <v>43100</v>
      </c>
      <c r="K63" s="24"/>
    </row>
    <row r="64" spans="1:11" s="35" customFormat="1" ht="21.75" customHeight="1">
      <c r="A64" s="79" t="s">
        <v>66</v>
      </c>
      <c r="B64" s="163" t="s">
        <v>64</v>
      </c>
      <c r="C64" s="163"/>
      <c r="D64" s="80">
        <f>SUM(D65:D66)</f>
        <v>230000</v>
      </c>
      <c r="E64" s="108"/>
      <c r="F64" s="80">
        <f>SUM(F65:F66)</f>
        <v>230000</v>
      </c>
      <c r="G64" s="80">
        <f>SUM(G65:G66)</f>
        <v>230000</v>
      </c>
      <c r="K64" s="36"/>
    </row>
    <row r="65" spans="1:11" s="11" customFormat="1" ht="33.75" customHeight="1">
      <c r="A65" s="74"/>
      <c r="B65" s="159" t="s">
        <v>149</v>
      </c>
      <c r="C65" s="160"/>
      <c r="D65" s="75">
        <v>215000</v>
      </c>
      <c r="E65" s="98"/>
      <c r="F65" s="75">
        <v>215000</v>
      </c>
      <c r="G65" s="75">
        <v>215000</v>
      </c>
      <c r="K65" s="24"/>
    </row>
    <row r="66" spans="1:11" s="11" customFormat="1" ht="30" customHeight="1">
      <c r="A66" s="74"/>
      <c r="B66" s="164" t="s">
        <v>65</v>
      </c>
      <c r="C66" s="165"/>
      <c r="D66" s="78">
        <f>D67</f>
        <v>15000</v>
      </c>
      <c r="E66" s="98"/>
      <c r="F66" s="78">
        <f>F67</f>
        <v>15000</v>
      </c>
      <c r="G66" s="78">
        <f>G67</f>
        <v>15000</v>
      </c>
      <c r="K66" s="24"/>
    </row>
    <row r="67" spans="1:11" s="11" customFormat="1" ht="32.25" customHeight="1">
      <c r="A67" s="74"/>
      <c r="B67" s="159" t="s">
        <v>150</v>
      </c>
      <c r="C67" s="160"/>
      <c r="D67" s="75">
        <v>15000</v>
      </c>
      <c r="E67" s="98"/>
      <c r="F67" s="75">
        <v>15000</v>
      </c>
      <c r="G67" s="75">
        <v>15000</v>
      </c>
      <c r="K67" s="24"/>
    </row>
    <row r="68" spans="1:11" s="11" customFormat="1" ht="45.75" customHeight="1">
      <c r="A68" s="76" t="s">
        <v>27</v>
      </c>
      <c r="B68" s="190" t="s">
        <v>28</v>
      </c>
      <c r="C68" s="190"/>
      <c r="D68" s="60">
        <f>SUM(D69:D72)+D75</f>
        <v>1001600</v>
      </c>
      <c r="E68" s="94"/>
      <c r="F68" s="60">
        <f>SUM(F69:F72)+F75</f>
        <v>1001600</v>
      </c>
      <c r="G68" s="60">
        <f>SUM(G69:G72)+G75</f>
        <v>1001600</v>
      </c>
      <c r="K68" s="24"/>
    </row>
    <row r="69" spans="1:11" s="11" customFormat="1" ht="48" customHeight="1">
      <c r="A69" s="76"/>
      <c r="B69" s="159" t="s">
        <v>151</v>
      </c>
      <c r="C69" s="160"/>
      <c r="D69" s="75">
        <v>200000</v>
      </c>
      <c r="E69" s="94"/>
      <c r="F69" s="75">
        <v>200000</v>
      </c>
      <c r="G69" s="75">
        <v>200000</v>
      </c>
      <c r="K69" s="24"/>
    </row>
    <row r="70" spans="1:11" s="11" customFormat="1" ht="29.25" customHeight="1">
      <c r="A70" s="76"/>
      <c r="B70" s="159" t="s">
        <v>152</v>
      </c>
      <c r="C70" s="160"/>
      <c r="D70" s="75">
        <v>250000</v>
      </c>
      <c r="E70" s="94"/>
      <c r="F70" s="75">
        <v>250000</v>
      </c>
      <c r="G70" s="75">
        <v>250000</v>
      </c>
      <c r="K70" s="24"/>
    </row>
    <row r="71" spans="1:11" s="11" customFormat="1" ht="48" customHeight="1">
      <c r="A71" s="76"/>
      <c r="B71" s="159" t="s">
        <v>153</v>
      </c>
      <c r="C71" s="160"/>
      <c r="D71" s="75">
        <v>375000</v>
      </c>
      <c r="E71" s="94"/>
      <c r="F71" s="75">
        <v>375000</v>
      </c>
      <c r="G71" s="75">
        <v>375000</v>
      </c>
      <c r="K71" s="24"/>
    </row>
    <row r="72" spans="1:11" s="11" customFormat="1" ht="29.25" customHeight="1">
      <c r="A72" s="76"/>
      <c r="B72" s="164" t="s">
        <v>65</v>
      </c>
      <c r="C72" s="165"/>
      <c r="D72" s="78">
        <f>D74+D73</f>
        <v>25000</v>
      </c>
      <c r="E72" s="94"/>
      <c r="F72" s="78">
        <f>F74+F73</f>
        <v>25000</v>
      </c>
      <c r="G72" s="78">
        <f>G74+G73</f>
        <v>25000</v>
      </c>
      <c r="K72" s="24"/>
    </row>
    <row r="73" spans="1:11" s="11" customFormat="1" ht="29.25" customHeight="1">
      <c r="A73" s="76"/>
      <c r="B73" s="159" t="s">
        <v>123</v>
      </c>
      <c r="C73" s="160"/>
      <c r="D73" s="75">
        <v>10000</v>
      </c>
      <c r="E73" s="94"/>
      <c r="F73" s="75">
        <v>10000</v>
      </c>
      <c r="G73" s="75">
        <v>10000</v>
      </c>
      <c r="K73" s="24"/>
    </row>
    <row r="74" spans="1:11" s="11" customFormat="1" ht="45" customHeight="1">
      <c r="A74" s="76"/>
      <c r="B74" s="159" t="s">
        <v>174</v>
      </c>
      <c r="C74" s="160"/>
      <c r="D74" s="75">
        <v>15000</v>
      </c>
      <c r="E74" s="94"/>
      <c r="F74" s="75">
        <v>15000</v>
      </c>
      <c r="G74" s="75">
        <v>15000</v>
      </c>
      <c r="K74" s="24"/>
    </row>
    <row r="75" spans="1:11" s="11" customFormat="1" ht="19.5" customHeight="1">
      <c r="A75" s="76"/>
      <c r="B75" s="126" t="s">
        <v>79</v>
      </c>
      <c r="C75" s="127"/>
      <c r="D75" s="69">
        <f>SUM(D76:D77)</f>
        <v>151600</v>
      </c>
      <c r="E75" s="94"/>
      <c r="F75" s="69">
        <f>SUM(F76:F77)</f>
        <v>151600</v>
      </c>
      <c r="G75" s="69">
        <f>SUM(G76:G77)</f>
        <v>151600</v>
      </c>
      <c r="K75" s="24"/>
    </row>
    <row r="76" spans="1:11" s="11" customFormat="1" ht="46.5" customHeight="1">
      <c r="A76" s="76"/>
      <c r="B76" s="128" t="s">
        <v>132</v>
      </c>
      <c r="C76" s="119"/>
      <c r="D76" s="46">
        <v>103910</v>
      </c>
      <c r="E76" s="94"/>
      <c r="F76" s="46">
        <v>103910</v>
      </c>
      <c r="G76" s="46">
        <v>103910</v>
      </c>
      <c r="K76" s="24"/>
    </row>
    <row r="77" spans="1:11" s="11" customFormat="1" ht="47.25" customHeight="1">
      <c r="A77" s="76"/>
      <c r="B77" s="128" t="s">
        <v>124</v>
      </c>
      <c r="C77" s="119"/>
      <c r="D77" s="46">
        <v>47690</v>
      </c>
      <c r="E77" s="94"/>
      <c r="F77" s="46">
        <v>47690</v>
      </c>
      <c r="G77" s="46">
        <v>47690</v>
      </c>
      <c r="K77" s="24"/>
    </row>
    <row r="78" spans="1:11" s="35" customFormat="1" ht="30.75" customHeight="1">
      <c r="A78" s="79" t="s">
        <v>68</v>
      </c>
      <c r="B78" s="163" t="s">
        <v>67</v>
      </c>
      <c r="C78" s="163"/>
      <c r="D78" s="80">
        <f>SUM(D79:D80)</f>
        <v>100000</v>
      </c>
      <c r="E78" s="109"/>
      <c r="F78" s="80">
        <f>SUM(F79:F80)</f>
        <v>100000</v>
      </c>
      <c r="G78" s="80">
        <f>SUM(G79:G80)</f>
        <v>100000</v>
      </c>
      <c r="K78" s="36"/>
    </row>
    <row r="79" spans="1:11" s="11" customFormat="1" ht="44.25" customHeight="1">
      <c r="A79" s="76"/>
      <c r="B79" s="159" t="s">
        <v>133</v>
      </c>
      <c r="C79" s="160"/>
      <c r="D79" s="75">
        <v>60000</v>
      </c>
      <c r="E79" s="94"/>
      <c r="F79" s="75">
        <v>60000</v>
      </c>
      <c r="G79" s="75">
        <v>60000</v>
      </c>
      <c r="K79" s="24"/>
    </row>
    <row r="80" spans="1:11" s="11" customFormat="1" ht="46.5" customHeight="1">
      <c r="A80" s="76"/>
      <c r="B80" s="159" t="s">
        <v>102</v>
      </c>
      <c r="C80" s="160"/>
      <c r="D80" s="81">
        <v>40000</v>
      </c>
      <c r="E80" s="94"/>
      <c r="F80" s="81">
        <v>40000</v>
      </c>
      <c r="G80" s="81">
        <v>40000</v>
      </c>
      <c r="K80" s="24"/>
    </row>
    <row r="81" spans="1:11" s="16" customFormat="1" ht="27.75" customHeight="1">
      <c r="A81" s="77" t="s">
        <v>29</v>
      </c>
      <c r="B81" s="15" t="s">
        <v>30</v>
      </c>
      <c r="C81" s="14" t="s">
        <v>18</v>
      </c>
      <c r="D81" s="57">
        <f>D82+D85+D87</f>
        <v>329200</v>
      </c>
      <c r="E81" s="93">
        <f>E82</f>
        <v>0</v>
      </c>
      <c r="F81" s="57">
        <f>F82+F85+F87</f>
        <v>329200</v>
      </c>
      <c r="G81" s="57">
        <f>G82+G85+G87</f>
        <v>329200</v>
      </c>
      <c r="H81" s="21"/>
      <c r="K81" s="25"/>
    </row>
    <row r="82" spans="1:11" s="37" customFormat="1" ht="31.5" customHeight="1">
      <c r="A82" s="77" t="s">
        <v>51</v>
      </c>
      <c r="B82" s="158" t="s">
        <v>52</v>
      </c>
      <c r="C82" s="158"/>
      <c r="D82" s="17" t="s">
        <v>70</v>
      </c>
      <c r="E82" s="93"/>
      <c r="F82" s="17" t="s">
        <v>70</v>
      </c>
      <c r="G82" s="17" t="s">
        <v>70</v>
      </c>
      <c r="K82" s="38"/>
    </row>
    <row r="83" spans="1:11" s="37" customFormat="1" ht="19.5" customHeight="1">
      <c r="A83" s="77"/>
      <c r="B83" s="126" t="s">
        <v>79</v>
      </c>
      <c r="C83" s="127"/>
      <c r="D83" s="69">
        <f>SUM(D84)</f>
        <v>89200</v>
      </c>
      <c r="E83" s="93"/>
      <c r="F83" s="69">
        <f>SUM(F84)</f>
        <v>89200</v>
      </c>
      <c r="G83" s="69">
        <f>SUM(G84)</f>
        <v>89200</v>
      </c>
      <c r="K83" s="38"/>
    </row>
    <row r="84" spans="1:11" s="37" customFormat="1" ht="48.75" customHeight="1">
      <c r="A84" s="77"/>
      <c r="B84" s="162" t="s">
        <v>69</v>
      </c>
      <c r="C84" s="119"/>
      <c r="D84" s="46">
        <v>89200</v>
      </c>
      <c r="E84" s="93"/>
      <c r="F84" s="46">
        <v>89200</v>
      </c>
      <c r="G84" s="46">
        <v>89200</v>
      </c>
      <c r="K84" s="38"/>
    </row>
    <row r="85" spans="1:11" s="37" customFormat="1" ht="28.5" customHeight="1">
      <c r="A85" s="77" t="s">
        <v>73</v>
      </c>
      <c r="B85" s="156" t="s">
        <v>71</v>
      </c>
      <c r="C85" s="157"/>
      <c r="D85" s="60">
        <f>SUM(D86)</f>
        <v>150000</v>
      </c>
      <c r="E85" s="93"/>
      <c r="F85" s="60">
        <f>SUM(F86)</f>
        <v>150000</v>
      </c>
      <c r="G85" s="60">
        <f>SUM(G86)</f>
        <v>150000</v>
      </c>
      <c r="K85" s="38"/>
    </row>
    <row r="86" spans="1:11" s="37" customFormat="1" ht="33.75" customHeight="1">
      <c r="A86" s="77"/>
      <c r="B86" s="159" t="s">
        <v>72</v>
      </c>
      <c r="C86" s="160"/>
      <c r="D86" s="46">
        <v>150000</v>
      </c>
      <c r="E86" s="93"/>
      <c r="F86" s="46">
        <v>150000</v>
      </c>
      <c r="G86" s="46">
        <v>150000</v>
      </c>
      <c r="K86" s="38"/>
    </row>
    <row r="87" spans="1:11" s="39" customFormat="1" ht="31.5" customHeight="1">
      <c r="A87" s="77" t="s">
        <v>49</v>
      </c>
      <c r="B87" s="158" t="s">
        <v>50</v>
      </c>
      <c r="C87" s="158"/>
      <c r="D87" s="17" t="s">
        <v>95</v>
      </c>
      <c r="E87" s="93"/>
      <c r="F87" s="17" t="s">
        <v>95</v>
      </c>
      <c r="G87" s="17" t="s">
        <v>95</v>
      </c>
      <c r="K87" s="40"/>
    </row>
    <row r="88" spans="1:11" s="39" customFormat="1" ht="45" customHeight="1">
      <c r="A88" s="77"/>
      <c r="B88" s="128" t="s">
        <v>103</v>
      </c>
      <c r="C88" s="129"/>
      <c r="D88" s="46">
        <v>90000</v>
      </c>
      <c r="E88" s="93"/>
      <c r="F88" s="46">
        <v>90000</v>
      </c>
      <c r="G88" s="46">
        <v>90000</v>
      </c>
      <c r="K88" s="40"/>
    </row>
    <row r="89" spans="1:11" s="16" customFormat="1" ht="28.5" customHeight="1">
      <c r="A89" s="58" t="s">
        <v>31</v>
      </c>
      <c r="B89" s="15" t="s">
        <v>32</v>
      </c>
      <c r="C89" s="14" t="s">
        <v>18</v>
      </c>
      <c r="D89" s="57">
        <f>D90+D98</f>
        <v>628400</v>
      </c>
      <c r="E89" s="93">
        <f>E90</f>
        <v>0</v>
      </c>
      <c r="F89" s="57">
        <f>F90+F98</f>
        <v>628400</v>
      </c>
      <c r="G89" s="57">
        <f>G90+G98</f>
        <v>628400</v>
      </c>
      <c r="K89" s="25"/>
    </row>
    <row r="90" spans="1:11" s="13" customFormat="1" ht="29.25" customHeight="1">
      <c r="A90" s="58">
        <v>100102</v>
      </c>
      <c r="B90" s="158" t="s">
        <v>33</v>
      </c>
      <c r="C90" s="158"/>
      <c r="D90" s="57">
        <f>SUM(D91:D94)</f>
        <v>213400</v>
      </c>
      <c r="E90" s="93"/>
      <c r="F90" s="57">
        <f>SUM(F91:F94)</f>
        <v>213400</v>
      </c>
      <c r="G90" s="57">
        <f>SUM(G91:G94)</f>
        <v>213400</v>
      </c>
      <c r="K90" s="23"/>
    </row>
    <row r="91" spans="1:11" s="11" customFormat="1" ht="28.5" customHeight="1">
      <c r="A91" s="74"/>
      <c r="B91" s="154" t="s">
        <v>154</v>
      </c>
      <c r="C91" s="161"/>
      <c r="D91" s="75">
        <v>50000</v>
      </c>
      <c r="E91" s="98"/>
      <c r="F91" s="75">
        <v>50000</v>
      </c>
      <c r="G91" s="75">
        <v>50000</v>
      </c>
      <c r="K91" s="24"/>
    </row>
    <row r="92" spans="1:11" s="11" customFormat="1" ht="31.5" customHeight="1">
      <c r="A92" s="74"/>
      <c r="B92" s="145" t="s">
        <v>182</v>
      </c>
      <c r="C92" s="146"/>
      <c r="D92" s="75">
        <v>60000</v>
      </c>
      <c r="E92" s="98"/>
      <c r="F92" s="75">
        <v>60000</v>
      </c>
      <c r="G92" s="75">
        <v>60000</v>
      </c>
      <c r="K92" s="24"/>
    </row>
    <row r="93" spans="1:11" s="11" customFormat="1" ht="30" customHeight="1">
      <c r="A93" s="74"/>
      <c r="B93" s="145" t="s">
        <v>125</v>
      </c>
      <c r="C93" s="146"/>
      <c r="D93" s="75">
        <v>40000</v>
      </c>
      <c r="E93" s="98"/>
      <c r="F93" s="75">
        <v>40000</v>
      </c>
      <c r="G93" s="75">
        <v>40000</v>
      </c>
      <c r="K93" s="24"/>
    </row>
    <row r="94" spans="1:11" s="11" customFormat="1" ht="16.5" customHeight="1">
      <c r="A94" s="74"/>
      <c r="B94" s="126" t="s">
        <v>79</v>
      </c>
      <c r="C94" s="127"/>
      <c r="D94" s="69">
        <f>SUM(D95:D97)</f>
        <v>63400</v>
      </c>
      <c r="E94" s="98"/>
      <c r="F94" s="69">
        <f>SUM(F95:F97)</f>
        <v>63400</v>
      </c>
      <c r="G94" s="69">
        <f>SUM(G95:G97)</f>
        <v>63400</v>
      </c>
      <c r="K94" s="24"/>
    </row>
    <row r="95" spans="1:11" s="11" customFormat="1" ht="33.75" customHeight="1">
      <c r="A95" s="74"/>
      <c r="B95" s="154" t="s">
        <v>74</v>
      </c>
      <c r="C95" s="119"/>
      <c r="D95" s="70">
        <v>18000</v>
      </c>
      <c r="E95" s="98"/>
      <c r="F95" s="70">
        <v>18000</v>
      </c>
      <c r="G95" s="70">
        <v>18000</v>
      </c>
      <c r="K95" s="24"/>
    </row>
    <row r="96" spans="1:11" s="11" customFormat="1" ht="33.75" customHeight="1">
      <c r="A96" s="74"/>
      <c r="B96" s="145" t="s">
        <v>182</v>
      </c>
      <c r="C96" s="119"/>
      <c r="D96" s="70">
        <v>39170</v>
      </c>
      <c r="E96" s="98"/>
      <c r="F96" s="70">
        <v>39170</v>
      </c>
      <c r="G96" s="70">
        <v>39170</v>
      </c>
      <c r="K96" s="24"/>
    </row>
    <row r="97" spans="1:11" s="35" customFormat="1" ht="30" customHeight="1">
      <c r="A97" s="82"/>
      <c r="B97" s="145" t="s">
        <v>134</v>
      </c>
      <c r="C97" s="155"/>
      <c r="D97" s="83">
        <v>6230</v>
      </c>
      <c r="E97" s="108"/>
      <c r="F97" s="83">
        <v>6230</v>
      </c>
      <c r="G97" s="83">
        <v>6230</v>
      </c>
      <c r="K97" s="36"/>
    </row>
    <row r="98" spans="1:11" s="35" customFormat="1" ht="18.75" customHeight="1">
      <c r="A98" s="79" t="s">
        <v>75</v>
      </c>
      <c r="B98" s="156" t="s">
        <v>76</v>
      </c>
      <c r="C98" s="157"/>
      <c r="D98" s="80">
        <f>SUM(D99:D101)</f>
        <v>415000</v>
      </c>
      <c r="E98" s="108"/>
      <c r="F98" s="80">
        <f>SUM(F99:F101)</f>
        <v>415000</v>
      </c>
      <c r="G98" s="80">
        <f>SUM(G99:G101)</f>
        <v>415000</v>
      </c>
      <c r="K98" s="36"/>
    </row>
    <row r="99" spans="1:11" s="35" customFormat="1" ht="18" customHeight="1">
      <c r="A99" s="82"/>
      <c r="B99" s="152" t="s">
        <v>77</v>
      </c>
      <c r="C99" s="153"/>
      <c r="D99" s="75">
        <v>300000</v>
      </c>
      <c r="E99" s="108"/>
      <c r="F99" s="75">
        <v>300000</v>
      </c>
      <c r="G99" s="75">
        <v>300000</v>
      </c>
      <c r="K99" s="36"/>
    </row>
    <row r="100" spans="1:11" s="35" customFormat="1" ht="30" customHeight="1">
      <c r="A100" s="82"/>
      <c r="B100" s="152" t="s">
        <v>126</v>
      </c>
      <c r="C100" s="139"/>
      <c r="D100" s="75">
        <v>15000</v>
      </c>
      <c r="E100" s="108"/>
      <c r="F100" s="75">
        <v>15000</v>
      </c>
      <c r="G100" s="75">
        <v>15000</v>
      </c>
      <c r="K100" s="36"/>
    </row>
    <row r="101" spans="1:11" s="35" customFormat="1" ht="30" customHeight="1">
      <c r="A101" s="82"/>
      <c r="B101" s="152" t="s">
        <v>78</v>
      </c>
      <c r="C101" s="139"/>
      <c r="D101" s="75">
        <v>100000</v>
      </c>
      <c r="E101" s="108"/>
      <c r="F101" s="75">
        <v>100000</v>
      </c>
      <c r="G101" s="75">
        <v>100000</v>
      </c>
      <c r="K101" s="36"/>
    </row>
    <row r="102" spans="1:11" s="16" customFormat="1" ht="28.5" customHeight="1">
      <c r="A102" s="77" t="s">
        <v>34</v>
      </c>
      <c r="B102" s="15" t="s">
        <v>35</v>
      </c>
      <c r="C102" s="14" t="s">
        <v>18</v>
      </c>
      <c r="D102" s="57">
        <f>D103+D108+D112</f>
        <v>530400</v>
      </c>
      <c r="E102" s="93">
        <f>E103+E108+E112</f>
        <v>0</v>
      </c>
      <c r="F102" s="57">
        <f>F103+F108+F112</f>
        <v>530400</v>
      </c>
      <c r="G102" s="57">
        <f>G103+G108+G112</f>
        <v>530400</v>
      </c>
      <c r="K102" s="25"/>
    </row>
    <row r="103" spans="1:11" s="11" customFormat="1" ht="15" customHeight="1">
      <c r="A103" s="84">
        <v>110202</v>
      </c>
      <c r="B103" s="151" t="s">
        <v>155</v>
      </c>
      <c r="C103" s="151"/>
      <c r="D103" s="60">
        <f>SUM(D104:D106)</f>
        <v>215200</v>
      </c>
      <c r="E103" s="94"/>
      <c r="F103" s="60">
        <f>SUM(F104:F106)</f>
        <v>215200</v>
      </c>
      <c r="G103" s="60">
        <f>SUM(G104:G106)</f>
        <v>215200</v>
      </c>
      <c r="K103" s="24"/>
    </row>
    <row r="104" spans="1:11" s="11" customFormat="1" ht="46.5" customHeight="1">
      <c r="A104" s="85"/>
      <c r="B104" s="128" t="s">
        <v>184</v>
      </c>
      <c r="C104" s="129"/>
      <c r="D104" s="75">
        <v>150000</v>
      </c>
      <c r="E104" s="98"/>
      <c r="F104" s="75">
        <v>150000</v>
      </c>
      <c r="G104" s="75">
        <v>150000</v>
      </c>
      <c r="K104" s="24"/>
    </row>
    <row r="105" spans="1:11" s="11" customFormat="1" ht="46.5" customHeight="1">
      <c r="A105" s="85"/>
      <c r="B105" s="128" t="s">
        <v>135</v>
      </c>
      <c r="C105" s="129"/>
      <c r="D105" s="75">
        <v>50000</v>
      </c>
      <c r="E105" s="98"/>
      <c r="F105" s="75">
        <v>50000</v>
      </c>
      <c r="G105" s="75">
        <v>50000</v>
      </c>
      <c r="K105" s="24"/>
    </row>
    <row r="106" spans="1:11" s="11" customFormat="1" ht="15" customHeight="1">
      <c r="A106" s="85"/>
      <c r="B106" s="126" t="s">
        <v>79</v>
      </c>
      <c r="C106" s="127"/>
      <c r="D106" s="69">
        <f>SUM(D107)</f>
        <v>15200</v>
      </c>
      <c r="E106" s="98"/>
      <c r="F106" s="69">
        <f>SUM(F107)</f>
        <v>15200</v>
      </c>
      <c r="G106" s="69">
        <f>SUM(G107)</f>
        <v>15200</v>
      </c>
      <c r="K106" s="24"/>
    </row>
    <row r="107" spans="1:11" s="11" customFormat="1" ht="47.25" customHeight="1">
      <c r="A107" s="85"/>
      <c r="B107" s="128" t="s">
        <v>184</v>
      </c>
      <c r="C107" s="129"/>
      <c r="D107" s="70">
        <v>15200</v>
      </c>
      <c r="E107" s="98"/>
      <c r="F107" s="70">
        <v>15200</v>
      </c>
      <c r="G107" s="70">
        <v>15200</v>
      </c>
      <c r="K107" s="24"/>
    </row>
    <row r="108" spans="1:11" s="11" customFormat="1" ht="27.75" customHeight="1">
      <c r="A108" s="84" t="s">
        <v>36</v>
      </c>
      <c r="B108" s="151" t="s">
        <v>195</v>
      </c>
      <c r="C108" s="151"/>
      <c r="D108" s="60">
        <f>SUM(D109:D110)</f>
        <v>65400</v>
      </c>
      <c r="E108" s="94"/>
      <c r="F108" s="60">
        <f>SUM(F109:F110)</f>
        <v>65400</v>
      </c>
      <c r="G108" s="60">
        <f>SUM(G109:G110)</f>
        <v>65400</v>
      </c>
      <c r="K108" s="24"/>
    </row>
    <row r="109" spans="1:11" s="11" customFormat="1" ht="30.75" customHeight="1">
      <c r="A109" s="85"/>
      <c r="B109" s="128" t="s">
        <v>156</v>
      </c>
      <c r="C109" s="139"/>
      <c r="D109" s="70">
        <v>50000</v>
      </c>
      <c r="E109" s="98"/>
      <c r="F109" s="70">
        <v>50000</v>
      </c>
      <c r="G109" s="70">
        <v>50000</v>
      </c>
      <c r="K109" s="24"/>
    </row>
    <row r="110" spans="1:11" s="11" customFormat="1" ht="17.25" customHeight="1">
      <c r="A110" s="85"/>
      <c r="B110" s="126" t="s">
        <v>79</v>
      </c>
      <c r="C110" s="127"/>
      <c r="D110" s="69">
        <f>SUM(D111)</f>
        <v>15400</v>
      </c>
      <c r="E110" s="98"/>
      <c r="F110" s="69">
        <f>SUM(F111)</f>
        <v>15400</v>
      </c>
      <c r="G110" s="69">
        <f>SUM(G111)</f>
        <v>15400</v>
      </c>
      <c r="K110" s="24"/>
    </row>
    <row r="111" spans="1:11" s="11" customFormat="1" ht="30.75" customHeight="1">
      <c r="A111" s="85"/>
      <c r="B111" s="128" t="s">
        <v>156</v>
      </c>
      <c r="C111" s="139"/>
      <c r="D111" s="70">
        <v>15400</v>
      </c>
      <c r="E111" s="98"/>
      <c r="F111" s="70">
        <v>15400</v>
      </c>
      <c r="G111" s="70">
        <v>15400</v>
      </c>
      <c r="K111" s="24"/>
    </row>
    <row r="112" spans="1:11" s="13" customFormat="1" ht="15.75" customHeight="1">
      <c r="A112" s="77" t="s">
        <v>37</v>
      </c>
      <c r="B112" s="158" t="s">
        <v>38</v>
      </c>
      <c r="C112" s="158"/>
      <c r="D112" s="57">
        <f>SUM(D113:D115)</f>
        <v>249800</v>
      </c>
      <c r="E112" s="93"/>
      <c r="F112" s="57">
        <f>SUM(F113:F115)</f>
        <v>249800</v>
      </c>
      <c r="G112" s="57">
        <f>SUM(G113:G115)</f>
        <v>249800</v>
      </c>
      <c r="K112" s="23"/>
    </row>
    <row r="113" spans="1:11" s="13" customFormat="1" ht="29.25" customHeight="1">
      <c r="A113" s="77"/>
      <c r="B113" s="128" t="s">
        <v>80</v>
      </c>
      <c r="C113" s="129"/>
      <c r="D113" s="86">
        <v>20000</v>
      </c>
      <c r="E113" s="93"/>
      <c r="F113" s="86">
        <v>20000</v>
      </c>
      <c r="G113" s="86">
        <v>20000</v>
      </c>
      <c r="K113" s="23"/>
    </row>
    <row r="114" spans="1:11" s="13" customFormat="1" ht="31.5" customHeight="1">
      <c r="A114" s="77"/>
      <c r="B114" s="184" t="s">
        <v>183</v>
      </c>
      <c r="C114" s="185"/>
      <c r="D114" s="75">
        <v>220000</v>
      </c>
      <c r="E114" s="93"/>
      <c r="F114" s="75">
        <v>220000</v>
      </c>
      <c r="G114" s="75">
        <v>220000</v>
      </c>
      <c r="K114" s="23"/>
    </row>
    <row r="115" spans="1:11" s="13" customFormat="1" ht="15.75" customHeight="1">
      <c r="A115" s="77"/>
      <c r="B115" s="126" t="s">
        <v>79</v>
      </c>
      <c r="C115" s="127"/>
      <c r="D115" s="69">
        <f>SUM(D116)</f>
        <v>9800</v>
      </c>
      <c r="E115" s="93"/>
      <c r="F115" s="69">
        <f>SUM(F116)</f>
        <v>9800</v>
      </c>
      <c r="G115" s="69">
        <f>SUM(G116)</f>
        <v>9800</v>
      </c>
      <c r="K115" s="23"/>
    </row>
    <row r="116" spans="1:11" s="41" customFormat="1" ht="43.5" customHeight="1">
      <c r="A116" s="87"/>
      <c r="B116" s="145" t="s">
        <v>157</v>
      </c>
      <c r="C116" s="155"/>
      <c r="D116" s="88">
        <v>9800</v>
      </c>
      <c r="E116" s="110"/>
      <c r="F116" s="88">
        <v>9800</v>
      </c>
      <c r="G116" s="88">
        <v>9800</v>
      </c>
      <c r="K116" s="42"/>
    </row>
    <row r="117" spans="1:11" s="16" customFormat="1" ht="17.25" customHeight="1">
      <c r="A117" s="76" t="s">
        <v>39</v>
      </c>
      <c r="B117" s="141" t="s">
        <v>40</v>
      </c>
      <c r="C117" s="141"/>
      <c r="D117" s="57">
        <f>D118+D147+D152</f>
        <v>7006100</v>
      </c>
      <c r="E117" s="93">
        <f>E118</f>
        <v>0</v>
      </c>
      <c r="F117" s="57">
        <f>F118+F147+F152</f>
        <v>7006100</v>
      </c>
      <c r="G117" s="57">
        <f>G118+G147+G152</f>
        <v>7006100</v>
      </c>
      <c r="H117" s="26"/>
      <c r="I117" s="21"/>
      <c r="K117" s="25"/>
    </row>
    <row r="118" spans="1:11" s="13" customFormat="1" ht="16.5" customHeight="1">
      <c r="A118" s="29">
        <v>150101</v>
      </c>
      <c r="B118" s="141" t="s">
        <v>41</v>
      </c>
      <c r="C118" s="141"/>
      <c r="D118" s="57">
        <v>6450300</v>
      </c>
      <c r="E118" s="93"/>
      <c r="F118" s="57">
        <v>6450300</v>
      </c>
      <c r="G118" s="57">
        <v>6450300</v>
      </c>
      <c r="H118" s="19"/>
      <c r="I118" s="19"/>
      <c r="K118" s="23"/>
    </row>
    <row r="119" spans="1:11" s="13" customFormat="1" ht="47.25" customHeight="1">
      <c r="A119" s="44"/>
      <c r="B119" s="145" t="s">
        <v>89</v>
      </c>
      <c r="C119" s="146"/>
      <c r="D119" s="46">
        <v>100000</v>
      </c>
      <c r="E119" s="93"/>
      <c r="F119" s="46">
        <v>100000</v>
      </c>
      <c r="G119" s="46">
        <v>100000</v>
      </c>
      <c r="H119" s="19"/>
      <c r="I119" s="19"/>
      <c r="K119" s="23"/>
    </row>
    <row r="120" spans="1:11" s="13" customFormat="1" ht="58.5" customHeight="1">
      <c r="A120" s="44"/>
      <c r="B120" s="145" t="s">
        <v>188</v>
      </c>
      <c r="C120" s="119"/>
      <c r="D120" s="47" t="s">
        <v>105</v>
      </c>
      <c r="E120" s="93"/>
      <c r="F120" s="46">
        <v>50000</v>
      </c>
      <c r="G120" s="46">
        <v>50000</v>
      </c>
      <c r="H120" s="19"/>
      <c r="I120" s="19"/>
      <c r="K120" s="23"/>
    </row>
    <row r="121" spans="1:11" s="13" customFormat="1" ht="35.25" customHeight="1">
      <c r="A121" s="44"/>
      <c r="B121" s="150" t="s">
        <v>115</v>
      </c>
      <c r="C121" s="133"/>
      <c r="D121" s="47" t="s">
        <v>108</v>
      </c>
      <c r="E121" s="93"/>
      <c r="F121" s="46">
        <v>100000</v>
      </c>
      <c r="G121" s="46">
        <v>100000</v>
      </c>
      <c r="H121" s="19"/>
      <c r="I121" s="19"/>
      <c r="K121" s="23"/>
    </row>
    <row r="122" spans="1:11" s="13" customFormat="1" ht="50.25" customHeight="1">
      <c r="A122" s="44"/>
      <c r="B122" s="128" t="s">
        <v>158</v>
      </c>
      <c r="C122" s="129"/>
      <c r="D122" s="46">
        <v>240000</v>
      </c>
      <c r="E122" s="93"/>
      <c r="F122" s="46">
        <v>240000</v>
      </c>
      <c r="G122" s="46">
        <v>240000</v>
      </c>
      <c r="H122" s="19"/>
      <c r="I122" s="19"/>
      <c r="K122" s="23"/>
    </row>
    <row r="123" spans="1:11" s="13" customFormat="1" ht="44.25" customHeight="1">
      <c r="A123" s="44"/>
      <c r="B123" s="147" t="s">
        <v>136</v>
      </c>
      <c r="C123" s="148"/>
      <c r="D123" s="46">
        <v>200000</v>
      </c>
      <c r="E123" s="93"/>
      <c r="F123" s="46">
        <v>200000</v>
      </c>
      <c r="G123" s="46">
        <v>200000</v>
      </c>
      <c r="H123" s="19"/>
      <c r="I123" s="19"/>
      <c r="K123" s="23"/>
    </row>
    <row r="124" spans="1:11" s="13" customFormat="1" ht="32.25" customHeight="1">
      <c r="A124" s="44"/>
      <c r="B124" s="149" t="s">
        <v>189</v>
      </c>
      <c r="C124" s="133"/>
      <c r="D124" s="46">
        <v>100000</v>
      </c>
      <c r="E124" s="93"/>
      <c r="F124" s="46">
        <v>100000</v>
      </c>
      <c r="G124" s="46">
        <v>100000</v>
      </c>
      <c r="H124" s="19"/>
      <c r="I124" s="19"/>
      <c r="K124" s="23"/>
    </row>
    <row r="125" spans="1:11" s="13" customFormat="1" ht="33" customHeight="1">
      <c r="A125" s="44"/>
      <c r="B125" s="147" t="s">
        <v>127</v>
      </c>
      <c r="C125" s="119"/>
      <c r="D125" s="47" t="s">
        <v>104</v>
      </c>
      <c r="E125" s="93"/>
      <c r="F125" s="46">
        <v>900000</v>
      </c>
      <c r="G125" s="46">
        <v>900000</v>
      </c>
      <c r="H125" s="19"/>
      <c r="I125" s="19"/>
      <c r="K125" s="23"/>
    </row>
    <row r="126" spans="1:11" s="13" customFormat="1" ht="31.5" customHeight="1">
      <c r="A126" s="44"/>
      <c r="B126" s="147" t="s">
        <v>159</v>
      </c>
      <c r="C126" s="119"/>
      <c r="D126" s="47" t="s">
        <v>106</v>
      </c>
      <c r="E126" s="93"/>
      <c r="F126" s="46">
        <v>600000</v>
      </c>
      <c r="G126" s="46">
        <v>600000</v>
      </c>
      <c r="H126" s="19"/>
      <c r="I126" s="19"/>
      <c r="K126" s="23"/>
    </row>
    <row r="127" spans="1:11" s="13" customFormat="1" ht="43.5" customHeight="1">
      <c r="A127" s="44"/>
      <c r="B127" s="147" t="s">
        <v>107</v>
      </c>
      <c r="C127" s="119"/>
      <c r="D127" s="47" t="s">
        <v>108</v>
      </c>
      <c r="E127" s="93"/>
      <c r="F127" s="46">
        <v>100000</v>
      </c>
      <c r="G127" s="46">
        <v>100000</v>
      </c>
      <c r="H127" s="19"/>
      <c r="I127" s="19"/>
      <c r="K127" s="23"/>
    </row>
    <row r="128" spans="1:11" s="13" customFormat="1" ht="59.25" customHeight="1">
      <c r="A128" s="44"/>
      <c r="B128" s="140" t="s">
        <v>0</v>
      </c>
      <c r="C128" s="140"/>
      <c r="D128" s="47" t="s">
        <v>108</v>
      </c>
      <c r="E128" s="93"/>
      <c r="F128" s="46">
        <v>100000</v>
      </c>
      <c r="G128" s="46">
        <v>100000</v>
      </c>
      <c r="H128" s="19"/>
      <c r="I128" s="19"/>
      <c r="K128" s="23"/>
    </row>
    <row r="129" spans="1:11" s="13" customFormat="1" ht="35.25" customHeight="1">
      <c r="A129" s="44"/>
      <c r="B129" s="147" t="s">
        <v>160</v>
      </c>
      <c r="C129" s="119"/>
      <c r="D129" s="47" t="s">
        <v>109</v>
      </c>
      <c r="E129" s="93"/>
      <c r="F129" s="46">
        <v>350000</v>
      </c>
      <c r="G129" s="46">
        <v>350000</v>
      </c>
      <c r="H129" s="19"/>
      <c r="I129" s="19"/>
      <c r="K129" s="23"/>
    </row>
    <row r="130" spans="1:11" s="13" customFormat="1" ht="33" customHeight="1">
      <c r="A130" s="44"/>
      <c r="B130" s="132" t="s">
        <v>137</v>
      </c>
      <c r="C130" s="133"/>
      <c r="D130" s="47" t="s">
        <v>110</v>
      </c>
      <c r="E130" s="93"/>
      <c r="F130" s="46">
        <v>200000</v>
      </c>
      <c r="G130" s="46">
        <v>200000</v>
      </c>
      <c r="H130" s="19"/>
      <c r="I130" s="19"/>
      <c r="K130" s="23"/>
    </row>
    <row r="131" spans="1:11" s="13" customFormat="1" ht="46.5" customHeight="1">
      <c r="A131" s="44"/>
      <c r="B131" s="132" t="s">
        <v>190</v>
      </c>
      <c r="C131" s="133"/>
      <c r="D131" s="47" t="s">
        <v>109</v>
      </c>
      <c r="E131" s="93"/>
      <c r="F131" s="46">
        <v>350000</v>
      </c>
      <c r="G131" s="46">
        <v>350000</v>
      </c>
      <c r="H131" s="19"/>
      <c r="I131" s="19"/>
      <c r="K131" s="23"/>
    </row>
    <row r="132" spans="1:11" s="13" customFormat="1" ht="34.5" customHeight="1">
      <c r="A132" s="44"/>
      <c r="B132" s="132" t="s">
        <v>161</v>
      </c>
      <c r="C132" s="133"/>
      <c r="D132" s="47" t="s">
        <v>111</v>
      </c>
      <c r="E132" s="93"/>
      <c r="F132" s="46">
        <v>180000</v>
      </c>
      <c r="G132" s="46">
        <v>180000</v>
      </c>
      <c r="H132" s="19"/>
      <c r="I132" s="19"/>
      <c r="K132" s="23"/>
    </row>
    <row r="133" spans="1:11" s="13" customFormat="1" ht="45" customHeight="1">
      <c r="A133" s="44"/>
      <c r="B133" s="136" t="s">
        <v>162</v>
      </c>
      <c r="C133" s="116"/>
      <c r="D133" s="47" t="s">
        <v>110</v>
      </c>
      <c r="E133" s="93"/>
      <c r="F133" s="46">
        <v>200000</v>
      </c>
      <c r="G133" s="46">
        <v>200000</v>
      </c>
      <c r="H133" s="19"/>
      <c r="I133" s="19"/>
      <c r="K133" s="23"/>
    </row>
    <row r="134" spans="1:11" s="13" customFormat="1" ht="43.5" customHeight="1">
      <c r="A134" s="44"/>
      <c r="B134" s="132" t="s">
        <v>163</v>
      </c>
      <c r="C134" s="133"/>
      <c r="D134" s="47" t="s">
        <v>112</v>
      </c>
      <c r="E134" s="93"/>
      <c r="F134" s="46">
        <v>800000</v>
      </c>
      <c r="G134" s="46">
        <v>800000</v>
      </c>
      <c r="H134" s="19"/>
      <c r="I134" s="19"/>
      <c r="K134" s="23"/>
    </row>
    <row r="135" spans="1:11" s="13" customFormat="1" ht="26.25" customHeight="1">
      <c r="A135" s="44"/>
      <c r="B135" s="125" t="s">
        <v>113</v>
      </c>
      <c r="C135" s="116"/>
      <c r="D135" s="47" t="s">
        <v>111</v>
      </c>
      <c r="E135" s="93"/>
      <c r="F135" s="46">
        <v>180000</v>
      </c>
      <c r="G135" s="46">
        <v>180000</v>
      </c>
      <c r="H135" s="19"/>
      <c r="I135" s="19"/>
      <c r="K135" s="23"/>
    </row>
    <row r="136" spans="1:11" s="13" customFormat="1" ht="45.75" customHeight="1">
      <c r="A136" s="29"/>
      <c r="B136" s="117" t="s">
        <v>164</v>
      </c>
      <c r="C136" s="116"/>
      <c r="D136" s="47" t="s">
        <v>114</v>
      </c>
      <c r="E136" s="93"/>
      <c r="F136" s="46">
        <v>1100000</v>
      </c>
      <c r="G136" s="46">
        <v>1100000</v>
      </c>
      <c r="H136" s="19"/>
      <c r="I136" s="19"/>
      <c r="K136" s="23"/>
    </row>
    <row r="137" spans="1:11" s="13" customFormat="1" ht="48" customHeight="1">
      <c r="A137" s="44"/>
      <c r="B137" s="130" t="s">
        <v>131</v>
      </c>
      <c r="C137" s="131"/>
      <c r="D137" s="46">
        <v>300000</v>
      </c>
      <c r="E137" s="93"/>
      <c r="F137" s="46">
        <v>300000</v>
      </c>
      <c r="G137" s="46">
        <v>300000</v>
      </c>
      <c r="H137" s="19"/>
      <c r="I137" s="19"/>
      <c r="K137" s="23"/>
    </row>
    <row r="138" spans="1:11" s="13" customFormat="1" ht="31.5" customHeight="1">
      <c r="A138" s="44"/>
      <c r="B138" s="140" t="s">
        <v>128</v>
      </c>
      <c r="C138" s="140"/>
      <c r="D138" s="18" t="s">
        <v>87</v>
      </c>
      <c r="E138" s="93"/>
      <c r="F138" s="18" t="s">
        <v>87</v>
      </c>
      <c r="G138" s="70" t="s">
        <v>87</v>
      </c>
      <c r="H138" s="19"/>
      <c r="I138" s="19"/>
      <c r="K138" s="23"/>
    </row>
    <row r="139" spans="1:11" s="13" customFormat="1" ht="30" customHeight="1">
      <c r="A139" s="44"/>
      <c r="B139" s="140" t="s">
        <v>185</v>
      </c>
      <c r="C139" s="140"/>
      <c r="D139" s="18" t="s">
        <v>88</v>
      </c>
      <c r="E139" s="93"/>
      <c r="F139" s="18" t="s">
        <v>88</v>
      </c>
      <c r="G139" s="70" t="s">
        <v>88</v>
      </c>
      <c r="H139" s="19"/>
      <c r="I139" s="19"/>
      <c r="K139" s="23"/>
    </row>
    <row r="140" spans="1:11" s="13" customFormat="1" ht="16.5" customHeight="1">
      <c r="A140" s="44"/>
      <c r="B140" s="126" t="s">
        <v>79</v>
      </c>
      <c r="C140" s="127"/>
      <c r="D140" s="69">
        <f>D141+D142+D143+D144+D145+D146</f>
        <v>162000</v>
      </c>
      <c r="E140" s="93"/>
      <c r="F140" s="69">
        <f>F141+F142+F143+F144+F145+F146</f>
        <v>162000</v>
      </c>
      <c r="G140" s="69">
        <f>G141+G142+G143+G144+G145+G146</f>
        <v>162000</v>
      </c>
      <c r="H140" s="19"/>
      <c r="I140" s="19"/>
      <c r="K140" s="23"/>
    </row>
    <row r="141" spans="1:11" s="13" customFormat="1" ht="42.75" customHeight="1">
      <c r="A141" s="112"/>
      <c r="B141" s="144" t="s">
        <v>165</v>
      </c>
      <c r="C141" s="144"/>
      <c r="D141" s="47" t="s">
        <v>81</v>
      </c>
      <c r="E141" s="113"/>
      <c r="F141" s="47" t="s">
        <v>81</v>
      </c>
      <c r="G141" s="47" t="s">
        <v>81</v>
      </c>
      <c r="H141" s="19"/>
      <c r="K141" s="23"/>
    </row>
    <row r="142" spans="1:11" s="11" customFormat="1" ht="28.5" customHeight="1">
      <c r="A142" s="89"/>
      <c r="B142" s="140" t="s">
        <v>42</v>
      </c>
      <c r="C142" s="140"/>
      <c r="D142" s="18" t="s">
        <v>82</v>
      </c>
      <c r="E142" s="98"/>
      <c r="F142" s="18" t="s">
        <v>82</v>
      </c>
      <c r="G142" s="18" t="s">
        <v>82</v>
      </c>
      <c r="H142" s="20"/>
      <c r="K142" s="24"/>
    </row>
    <row r="143" spans="1:11" s="11" customFormat="1" ht="30" customHeight="1">
      <c r="A143" s="89"/>
      <c r="B143" s="140" t="s">
        <v>44</v>
      </c>
      <c r="C143" s="140"/>
      <c r="D143" s="18" t="s">
        <v>83</v>
      </c>
      <c r="E143" s="98"/>
      <c r="F143" s="18" t="s">
        <v>83</v>
      </c>
      <c r="G143" s="18" t="s">
        <v>83</v>
      </c>
      <c r="K143" s="24"/>
    </row>
    <row r="144" spans="1:11" s="11" customFormat="1" ht="43.5" customHeight="1">
      <c r="A144" s="111"/>
      <c r="B144" s="140" t="s">
        <v>166</v>
      </c>
      <c r="C144" s="140"/>
      <c r="D144" s="18" t="s">
        <v>84</v>
      </c>
      <c r="E144" s="98"/>
      <c r="F144" s="18" t="s">
        <v>84</v>
      </c>
      <c r="G144" s="18" t="s">
        <v>84</v>
      </c>
      <c r="K144" s="24"/>
    </row>
    <row r="145" spans="1:11" s="115" customFormat="1" ht="45" customHeight="1">
      <c r="A145" s="114"/>
      <c r="B145" s="140" t="s">
        <v>116</v>
      </c>
      <c r="C145" s="140"/>
      <c r="D145" s="18" t="s">
        <v>85</v>
      </c>
      <c r="E145" s="98"/>
      <c r="F145" s="18" t="s">
        <v>85</v>
      </c>
      <c r="G145" s="18" t="s">
        <v>85</v>
      </c>
      <c r="J145" s="115" t="s">
        <v>48</v>
      </c>
      <c r="K145" s="24"/>
    </row>
    <row r="146" spans="1:11" s="11" customFormat="1" ht="59.25" customHeight="1">
      <c r="A146" s="89"/>
      <c r="B146" s="140" t="s">
        <v>1</v>
      </c>
      <c r="C146" s="140"/>
      <c r="D146" s="18" t="s">
        <v>86</v>
      </c>
      <c r="E146" s="98"/>
      <c r="F146" s="18" t="s">
        <v>86</v>
      </c>
      <c r="G146" s="18" t="s">
        <v>86</v>
      </c>
      <c r="K146" s="24"/>
    </row>
    <row r="147" spans="1:11" s="11" customFormat="1" ht="18" customHeight="1">
      <c r="A147" s="45">
        <v>150122</v>
      </c>
      <c r="B147" s="182" t="s">
        <v>47</v>
      </c>
      <c r="C147" s="182"/>
      <c r="D147" s="57">
        <f>D148</f>
        <v>460400</v>
      </c>
      <c r="E147" s="98"/>
      <c r="F147" s="57">
        <f>F148</f>
        <v>460400</v>
      </c>
      <c r="G147" s="57">
        <f>G148</f>
        <v>460400</v>
      </c>
      <c r="H147" s="19"/>
      <c r="I147" s="20"/>
      <c r="K147" s="24"/>
    </row>
    <row r="148" spans="1:11" s="11" customFormat="1" ht="18" customHeight="1">
      <c r="A148" s="90"/>
      <c r="B148" s="126" t="s">
        <v>79</v>
      </c>
      <c r="C148" s="127"/>
      <c r="D148" s="69">
        <f>SUM(D149:D151)</f>
        <v>460400</v>
      </c>
      <c r="E148" s="98"/>
      <c r="F148" s="69">
        <f>SUM(F149:F151)</f>
        <v>460400</v>
      </c>
      <c r="G148" s="69">
        <f>SUM(G149:G151)</f>
        <v>460400</v>
      </c>
      <c r="H148" s="19"/>
      <c r="I148" s="20"/>
      <c r="K148" s="24"/>
    </row>
    <row r="149" spans="1:11" s="11" customFormat="1" ht="123" customHeight="1">
      <c r="A149" s="90"/>
      <c r="B149" s="134" t="s">
        <v>191</v>
      </c>
      <c r="C149" s="135"/>
      <c r="D149" s="46">
        <v>35000</v>
      </c>
      <c r="E149" s="98"/>
      <c r="F149" s="46">
        <v>35000</v>
      </c>
      <c r="G149" s="46">
        <v>35000</v>
      </c>
      <c r="H149" s="19"/>
      <c r="I149" s="20"/>
      <c r="K149" s="24"/>
    </row>
    <row r="150" spans="1:11" s="11" customFormat="1" ht="63" customHeight="1">
      <c r="A150" s="180"/>
      <c r="B150" s="183" t="s">
        <v>186</v>
      </c>
      <c r="C150" s="183"/>
      <c r="D150" s="70">
        <v>112750</v>
      </c>
      <c r="E150" s="98"/>
      <c r="F150" s="70">
        <v>112750</v>
      </c>
      <c r="G150" s="70">
        <v>112750</v>
      </c>
      <c r="K150" s="24"/>
    </row>
    <row r="151" spans="1:11" s="11" customFormat="1" ht="63" customHeight="1">
      <c r="A151" s="181"/>
      <c r="B151" s="142" t="s">
        <v>138</v>
      </c>
      <c r="C151" s="142"/>
      <c r="D151" s="70">
        <v>312650</v>
      </c>
      <c r="E151" s="98"/>
      <c r="F151" s="70">
        <v>312650</v>
      </c>
      <c r="G151" s="70">
        <v>312650</v>
      </c>
      <c r="K151" s="24"/>
    </row>
    <row r="152" spans="1:11" s="11" customFormat="1" ht="27.75" customHeight="1">
      <c r="A152" s="29">
        <v>150201</v>
      </c>
      <c r="B152" s="141" t="s">
        <v>45</v>
      </c>
      <c r="C152" s="141"/>
      <c r="D152" s="17" t="s">
        <v>91</v>
      </c>
      <c r="E152" s="98"/>
      <c r="F152" s="17" t="s">
        <v>91</v>
      </c>
      <c r="G152" s="17" t="s">
        <v>91</v>
      </c>
      <c r="K152" s="24"/>
    </row>
    <row r="153" spans="1:11" s="11" customFormat="1" ht="16.5" customHeight="1">
      <c r="A153" s="44"/>
      <c r="B153" s="126" t="s">
        <v>79</v>
      </c>
      <c r="C153" s="127"/>
      <c r="D153" s="91" t="s">
        <v>91</v>
      </c>
      <c r="E153" s="98"/>
      <c r="F153" s="91" t="s">
        <v>91</v>
      </c>
      <c r="G153" s="91" t="s">
        <v>91</v>
      </c>
      <c r="K153" s="24"/>
    </row>
    <row r="154" spans="1:11" s="11" customFormat="1" ht="18" customHeight="1">
      <c r="A154" s="92"/>
      <c r="B154" s="143" t="s">
        <v>46</v>
      </c>
      <c r="C154" s="143"/>
      <c r="D154" s="18" t="s">
        <v>90</v>
      </c>
      <c r="E154" s="98"/>
      <c r="F154" s="18" t="s">
        <v>90</v>
      </c>
      <c r="G154" s="18" t="s">
        <v>90</v>
      </c>
      <c r="K154" s="24"/>
    </row>
    <row r="155" spans="1:11" s="16" customFormat="1" ht="30.75" customHeight="1">
      <c r="A155" s="45">
        <v>250404</v>
      </c>
      <c r="B155" s="14" t="s">
        <v>43</v>
      </c>
      <c r="C155" s="34" t="s">
        <v>14</v>
      </c>
      <c r="D155" s="57">
        <f>SUM(D156:D162)</f>
        <v>1030100</v>
      </c>
      <c r="E155" s="93"/>
      <c r="F155" s="57">
        <f>SUM(F156:F162)</f>
        <v>1030100</v>
      </c>
      <c r="G155" s="57">
        <f>SUM(G156:G162)</f>
        <v>1030100</v>
      </c>
      <c r="K155" s="25"/>
    </row>
    <row r="156" spans="1:11" s="16" customFormat="1" ht="60.75" customHeight="1">
      <c r="A156" s="90" t="s">
        <v>48</v>
      </c>
      <c r="B156" s="128" t="s">
        <v>167</v>
      </c>
      <c r="C156" s="129"/>
      <c r="D156" s="75">
        <f>180000+150000</f>
        <v>330000</v>
      </c>
      <c r="E156" s="93"/>
      <c r="F156" s="75">
        <f>180000+150000</f>
        <v>330000</v>
      </c>
      <c r="G156" s="75">
        <f>180000+150000</f>
        <v>330000</v>
      </c>
      <c r="K156" s="25"/>
    </row>
    <row r="157" spans="1:11" s="16" customFormat="1" ht="18" customHeight="1">
      <c r="A157" s="90"/>
      <c r="B157" s="137" t="s">
        <v>168</v>
      </c>
      <c r="C157" s="138"/>
      <c r="D157" s="75">
        <v>400000</v>
      </c>
      <c r="E157" s="93"/>
      <c r="F157" s="75">
        <v>400000</v>
      </c>
      <c r="G157" s="75">
        <v>400000</v>
      </c>
      <c r="K157" s="25"/>
    </row>
    <row r="158" spans="1:11" s="16" customFormat="1" ht="14.25" customHeight="1">
      <c r="A158" s="90"/>
      <c r="B158" s="137" t="s">
        <v>169</v>
      </c>
      <c r="C158" s="138"/>
      <c r="D158" s="75">
        <v>100000</v>
      </c>
      <c r="E158" s="93"/>
      <c r="F158" s="75">
        <v>100000</v>
      </c>
      <c r="G158" s="75">
        <v>100000</v>
      </c>
      <c r="K158" s="25"/>
    </row>
    <row r="159" spans="1:11" s="16" customFormat="1" ht="44.25" customHeight="1">
      <c r="A159" s="45"/>
      <c r="B159" s="137" t="s">
        <v>170</v>
      </c>
      <c r="C159" s="139"/>
      <c r="D159" s="75">
        <v>20000</v>
      </c>
      <c r="E159" s="93"/>
      <c r="F159" s="75">
        <v>20000</v>
      </c>
      <c r="G159" s="75">
        <v>20000</v>
      </c>
      <c r="K159" s="25"/>
    </row>
    <row r="160" spans="1:11" s="16" customFormat="1" ht="32.25" customHeight="1">
      <c r="A160" s="45"/>
      <c r="B160" s="137" t="s">
        <v>92</v>
      </c>
      <c r="C160" s="138"/>
      <c r="D160" s="75">
        <v>60000</v>
      </c>
      <c r="E160" s="93"/>
      <c r="F160" s="75">
        <v>60000</v>
      </c>
      <c r="G160" s="75">
        <v>60000</v>
      </c>
      <c r="K160" s="25"/>
    </row>
    <row r="161" spans="1:11" s="52" customFormat="1" ht="18" customHeight="1">
      <c r="A161" s="50"/>
      <c r="B161" s="123" t="s">
        <v>129</v>
      </c>
      <c r="C161" s="124"/>
      <c r="D161" s="51">
        <v>9000</v>
      </c>
      <c r="E161" s="94"/>
      <c r="F161" s="51">
        <v>9000</v>
      </c>
      <c r="G161" s="51">
        <v>9000</v>
      </c>
      <c r="K161" s="53"/>
    </row>
    <row r="162" spans="1:7" ht="18" customHeight="1">
      <c r="A162" s="29"/>
      <c r="B162" s="126" t="s">
        <v>79</v>
      </c>
      <c r="C162" s="127"/>
      <c r="D162" s="69">
        <f>SUM(D163:D166)</f>
        <v>111100</v>
      </c>
      <c r="E162" s="98"/>
      <c r="F162" s="69">
        <f>SUM(F163:F166)</f>
        <v>111100</v>
      </c>
      <c r="G162" s="69">
        <f>SUM(G163:G166)</f>
        <v>111100</v>
      </c>
    </row>
    <row r="163" spans="1:7" ht="30" customHeight="1">
      <c r="A163" s="44"/>
      <c r="B163" s="118" t="s">
        <v>130</v>
      </c>
      <c r="C163" s="119"/>
      <c r="D163" s="46">
        <v>30837</v>
      </c>
      <c r="E163" s="98"/>
      <c r="F163" s="46">
        <v>30837</v>
      </c>
      <c r="G163" s="46">
        <v>30837</v>
      </c>
    </row>
    <row r="164" spans="1:7" ht="61.5" customHeight="1">
      <c r="A164" s="44"/>
      <c r="B164" s="118" t="s">
        <v>2</v>
      </c>
      <c r="C164" s="119"/>
      <c r="D164" s="46">
        <v>11428</v>
      </c>
      <c r="E164" s="98"/>
      <c r="F164" s="46">
        <v>11428</v>
      </c>
      <c r="G164" s="46">
        <v>11428</v>
      </c>
    </row>
    <row r="165" spans="1:7" ht="30" customHeight="1">
      <c r="A165" s="29"/>
      <c r="B165" s="118" t="s">
        <v>139</v>
      </c>
      <c r="C165" s="119"/>
      <c r="D165" s="46">
        <v>1050</v>
      </c>
      <c r="E165" s="98"/>
      <c r="F165" s="46">
        <v>1050</v>
      </c>
      <c r="G165" s="46">
        <v>1050</v>
      </c>
    </row>
    <row r="166" spans="1:7" ht="44.25" customHeight="1">
      <c r="A166" s="29"/>
      <c r="B166" s="118" t="s">
        <v>93</v>
      </c>
      <c r="C166" s="119"/>
      <c r="D166" s="46">
        <v>67785</v>
      </c>
      <c r="E166" s="98"/>
      <c r="F166" s="46">
        <v>67785</v>
      </c>
      <c r="G166" s="46">
        <v>67785</v>
      </c>
    </row>
    <row r="167" ht="12.75">
      <c r="A167" t="s">
        <v>48</v>
      </c>
    </row>
    <row r="170" spans="2:7" ht="15">
      <c r="B170" s="122" t="s">
        <v>3</v>
      </c>
      <c r="C170" s="122"/>
      <c r="D170" s="122"/>
      <c r="E170" s="122"/>
      <c r="F170" s="122"/>
      <c r="G170" s="122"/>
    </row>
    <row r="171" spans="2:7" ht="15">
      <c r="B171" s="54"/>
      <c r="C171" s="54"/>
      <c r="D171" s="55"/>
      <c r="E171" s="55"/>
      <c r="F171" s="55"/>
      <c r="G171" s="56"/>
    </row>
    <row r="172" spans="2:7" ht="15">
      <c r="B172" s="54"/>
      <c r="C172" s="54"/>
      <c r="D172" s="55"/>
      <c r="E172" s="55"/>
      <c r="F172" s="55"/>
      <c r="G172" s="56"/>
    </row>
    <row r="173" spans="2:7" ht="15">
      <c r="B173" s="122" t="s">
        <v>140</v>
      </c>
      <c r="C173" s="122"/>
      <c r="D173" s="122"/>
      <c r="E173" s="122"/>
      <c r="F173" s="122"/>
      <c r="G173" s="122"/>
    </row>
    <row r="174" spans="2:7" ht="15">
      <c r="B174" s="54"/>
      <c r="C174" s="54"/>
      <c r="D174" s="55"/>
      <c r="E174" s="55"/>
      <c r="F174" s="55"/>
      <c r="G174" s="56"/>
    </row>
  </sheetData>
  <mergeCells count="161">
    <mergeCell ref="E2:G2"/>
    <mergeCell ref="E3:G3"/>
    <mergeCell ref="B20:C20"/>
    <mergeCell ref="B32:C32"/>
    <mergeCell ref="A7:G7"/>
    <mergeCell ref="A9:G9"/>
    <mergeCell ref="F13:F14"/>
    <mergeCell ref="A8:G8"/>
    <mergeCell ref="C13:C14"/>
    <mergeCell ref="F12:G12"/>
    <mergeCell ref="G13:G14"/>
    <mergeCell ref="E13:E14"/>
    <mergeCell ref="D13:D14"/>
    <mergeCell ref="B68:C68"/>
    <mergeCell ref="B15:C15"/>
    <mergeCell ref="B17:C17"/>
    <mergeCell ref="B31:C31"/>
    <mergeCell ref="B52:C52"/>
    <mergeCell ref="B35:C35"/>
    <mergeCell ref="B23:C23"/>
    <mergeCell ref="B112:C112"/>
    <mergeCell ref="B117:C117"/>
    <mergeCell ref="B118:C118"/>
    <mergeCell ref="B113:C113"/>
    <mergeCell ref="B114:C114"/>
    <mergeCell ref="B115:C115"/>
    <mergeCell ref="B116:C116"/>
    <mergeCell ref="B24:C24"/>
    <mergeCell ref="B25:C25"/>
    <mergeCell ref="A150:A151"/>
    <mergeCell ref="B142:C142"/>
    <mergeCell ref="B144:C144"/>
    <mergeCell ref="B143:C143"/>
    <mergeCell ref="B145:C145"/>
    <mergeCell ref="B147:C147"/>
    <mergeCell ref="B150:C150"/>
    <mergeCell ref="B26:C26"/>
    <mergeCell ref="B18:C18"/>
    <mergeCell ref="B19:C19"/>
    <mergeCell ref="B21:C21"/>
    <mergeCell ref="B22:C22"/>
    <mergeCell ref="B27:C27"/>
    <mergeCell ref="B34:C34"/>
    <mergeCell ref="B36:C36"/>
    <mergeCell ref="B37:C37"/>
    <mergeCell ref="B30:C30"/>
    <mergeCell ref="B33:C33"/>
    <mergeCell ref="B28:C28"/>
    <mergeCell ref="B29:C2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3:C83"/>
    <mergeCell ref="B82:C82"/>
    <mergeCell ref="B84:C84"/>
    <mergeCell ref="B85:C85"/>
    <mergeCell ref="B86:C86"/>
    <mergeCell ref="B88:C88"/>
    <mergeCell ref="B91:C91"/>
    <mergeCell ref="B87:C87"/>
    <mergeCell ref="B92:C92"/>
    <mergeCell ref="B93:C93"/>
    <mergeCell ref="B90:C90"/>
    <mergeCell ref="B94:C94"/>
    <mergeCell ref="B95:C95"/>
    <mergeCell ref="B96:C96"/>
    <mergeCell ref="B97:C97"/>
    <mergeCell ref="B98:C98"/>
    <mergeCell ref="B99:C99"/>
    <mergeCell ref="B100:C100"/>
    <mergeCell ref="B101:C101"/>
    <mergeCell ref="B104:C104"/>
    <mergeCell ref="B105:C105"/>
    <mergeCell ref="B103:C103"/>
    <mergeCell ref="B107:C107"/>
    <mergeCell ref="B106:C106"/>
    <mergeCell ref="B109:C109"/>
    <mergeCell ref="B110:C110"/>
    <mergeCell ref="B111:C111"/>
    <mergeCell ref="B108:C108"/>
    <mergeCell ref="B119:C119"/>
    <mergeCell ref="B120:C120"/>
    <mergeCell ref="B128:C128"/>
    <mergeCell ref="B129:C129"/>
    <mergeCell ref="B123:C123"/>
    <mergeCell ref="B124:C124"/>
    <mergeCell ref="B125:C125"/>
    <mergeCell ref="B126:C126"/>
    <mergeCell ref="B127:C127"/>
    <mergeCell ref="B121:C121"/>
    <mergeCell ref="B163:C163"/>
    <mergeCell ref="B140:C140"/>
    <mergeCell ref="B138:C138"/>
    <mergeCell ref="B139:C139"/>
    <mergeCell ref="B152:C152"/>
    <mergeCell ref="B162:C162"/>
    <mergeCell ref="B151:C151"/>
    <mergeCell ref="B146:C146"/>
    <mergeCell ref="B154:C154"/>
    <mergeCell ref="B141:C141"/>
    <mergeCell ref="B157:C157"/>
    <mergeCell ref="B158:C158"/>
    <mergeCell ref="B159:C159"/>
    <mergeCell ref="B160:C160"/>
    <mergeCell ref="B156:C156"/>
    <mergeCell ref="B122:C122"/>
    <mergeCell ref="B137:C137"/>
    <mergeCell ref="B148:C148"/>
    <mergeCell ref="B130:C130"/>
    <mergeCell ref="B149:C149"/>
    <mergeCell ref="B131:C131"/>
    <mergeCell ref="B132:C132"/>
    <mergeCell ref="B133:C133"/>
    <mergeCell ref="B134:C134"/>
    <mergeCell ref="E5:G5"/>
    <mergeCell ref="B170:G170"/>
    <mergeCell ref="B173:G173"/>
    <mergeCell ref="B161:C161"/>
    <mergeCell ref="B135:C135"/>
    <mergeCell ref="B136:C136"/>
    <mergeCell ref="B164:C164"/>
    <mergeCell ref="B165:C165"/>
    <mergeCell ref="B166:C166"/>
    <mergeCell ref="B153:C153"/>
  </mergeCells>
  <printOptions/>
  <pageMargins left="1.1811023622047245" right="0.3937007874015748" top="0.7874015748031497" bottom="0.7874015748031497" header="0.4724409448818898" footer="0.2755905511811024"/>
  <pageSetup firstPageNumber="1" useFirstPageNumber="1" fitToHeight="4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2013-02-07T09:17:25Z</cp:lastPrinted>
  <dcterms:created xsi:type="dcterms:W3CDTF">1996-10-08T23:32:33Z</dcterms:created>
  <dcterms:modified xsi:type="dcterms:W3CDTF">2013-02-07T09:56:54Z</dcterms:modified>
  <cp:category/>
  <cp:version/>
  <cp:contentType/>
  <cp:contentStatus/>
</cp:coreProperties>
</file>