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ода" sheetId="1" r:id="rId1"/>
    <sheet name="Лист3" sheetId="2" r:id="rId2"/>
  </sheets>
  <definedNames>
    <definedName name="_xlnm.Print_Area" localSheetId="0">'вода'!$A$1:$D$42</definedName>
    <definedName name="Excel_BuiltIn_Print_Area_1_1">'вода'!$A$1:$D$31</definedName>
    <definedName name="Excel_BuiltIn_Print_Area_2">#REF!</definedName>
    <definedName name="Excel_BuiltIn_Print_Area_1_1_1">'вода'!$A$1:$L$31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<sst xmlns="http://schemas.openxmlformats.org/spreadsheetml/2006/main" count="47" uniqueCount="47">
  <si>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Додаток </t>
  </si>
  <si>
    <t>до рішення виконавчого комітету</t>
  </si>
  <si>
    <t>Кіровоградської міської ради</t>
  </si>
  <si>
    <t>07 травня 2015</t>
  </si>
  <si>
    <t>№ 243</t>
  </si>
  <si>
    <t>Структура тарифу на послугу з централізованого водопостачання, яка надається</t>
  </si>
  <si>
    <t>Інгульською шахтою ДП "Східний гірничо-збагачувальний комбінат"</t>
  </si>
  <si>
    <t>№ з/п</t>
  </si>
  <si>
    <t xml:space="preserve">Найменування показників </t>
  </si>
  <si>
    <t>тис. грн на рік</t>
  </si>
  <si>
    <t>грн/куб.м</t>
  </si>
  <si>
    <t>Обсяг реалізації (куб.м)</t>
  </si>
  <si>
    <t>Виробнича собівартість, в т.ч.:</t>
  </si>
  <si>
    <t>1.1</t>
  </si>
  <si>
    <t>Прямі матеріальні витрати, в т.ч.:</t>
  </si>
  <si>
    <t>1.1.1</t>
  </si>
  <si>
    <t>електроенергія</t>
  </si>
  <si>
    <t>1.1.2</t>
  </si>
  <si>
    <t>витрати на реагенти</t>
  </si>
  <si>
    <t>1.1.3</t>
  </si>
  <si>
    <t>матеріали, запчастини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</si>
  <si>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</si>
  <si>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</si>
  <si>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</si>
  <si>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в т.ч.: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</si>
  <si>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</si>
  <si>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</si>
  <si>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</si>
  <si>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</si>
  <si>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</si>
  <si>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</si>
  <si>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</si>
  <si>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</t>
  </si>
  <si>
    <t>2</t>
  </si>
  <si>
    <t>Адміністративні витрати</t>
  </si>
  <si>
    <t>Витрати із збуту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</si>
  <si>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</si>
  <si>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</si>
  <si>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</si>
  <si>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</si>
  <si>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</si>
  <si>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</si>
  <si>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Розрахунковий прибуток</t>
  </si>
  <si>
    <t>Вартість централізованого водопостачання за відповідним тарифом, тис.грн</t>
  </si>
  <si>
    <t>Тариф на централізоване водопостачання         (з ПДВ), грн/куб.м</t>
  </si>
  <si>
    <t xml:space="preserve">Начальник управління економіки </t>
  </si>
  <si>
    <t>О. Осауленко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</si>
</sst>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#,##0.000"/>
    <numFmt numFmtId="167" formatCode="@"/>
    <numFmt numFmtId="168" formatCode="#,##0.00;\-#,##0.00"/>
    <numFmt numFmtId="169" formatCode="0.00"/>
    <numFmt numFmtId="170" formatCode="#,##0.00"/>
  </numFmts>
  <fonts count="8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70" fontId="5" fillId="0" borderId="1" xfId="0" applyNumberFormat="1" applyFont="1" applyBorder="1" applyAlignment="1">
      <alignment horizontal="center"/>
    </xf>
    <xf numFmtId="164" fontId="1" fillId="0" borderId="0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75" zoomScaleNormal="75" zoomScaleSheetLayoutView="75" workbookViewId="0" topLeftCell="A1">
      <selection activeCell="B10" sqref="B10"/>
    </sheetView>
  </sheetViews>
  <sheetFormatPr defaultColWidth="9.140625" defaultRowHeight="12.75"/>
  <cols>
    <col min="1" max="1" width="7.00390625" style="1" customWidth="1"/>
    <col min="2" max="2" width="55.00390625" style="2" customWidth="1"/>
    <col min="3" max="4" width="19.421875" style="2" customWidth="1"/>
    <col min="5" max="5" width="11.28125" style="2" customWidth="1"/>
    <col min="6" max="6" width="10.421875" style="2" customWidth="1"/>
    <col min="7" max="7" width="12.140625" style="2" customWidth="1"/>
    <col min="8" max="8" width="11.140625" style="2" customWidth="1"/>
    <col min="9" max="9" width="12.421875" style="2" customWidth="1"/>
    <col min="10" max="10" width="10.7109375" style="2" customWidth="1"/>
    <col min="11" max="11" width="11.00390625" style="2" customWidth="1"/>
    <col min="12" max="14" width="9.140625" style="2" customWidth="1"/>
  </cols>
  <sheetData>
    <row r="1" spans="2:15" ht="17.25">
      <c r="B1" s="3"/>
      <c r="C1" s="4" t="s">
        <v>0</v>
      </c>
      <c r="D1" s="4"/>
      <c r="E1"/>
      <c r="F1" s="3"/>
      <c r="G1" s="3"/>
      <c r="H1" s="3"/>
      <c r="I1"/>
      <c r="J1" s="3"/>
      <c r="K1" s="3"/>
      <c r="L1" s="3"/>
      <c r="M1" s="5"/>
      <c r="N1" s="5"/>
      <c r="O1" s="6"/>
    </row>
    <row r="2" spans="2:15" ht="17.25">
      <c r="B2" s="3"/>
      <c r="C2" s="4" t="s">
        <v>1</v>
      </c>
      <c r="D2" s="4"/>
      <c r="E2"/>
      <c r="F2" s="3"/>
      <c r="G2" s="3"/>
      <c r="H2" s="3"/>
      <c r="I2"/>
      <c r="J2" s="3"/>
      <c r="K2" s="3"/>
      <c r="L2" s="3"/>
      <c r="M2" s="5"/>
      <c r="N2" s="5"/>
      <c r="O2" s="6"/>
    </row>
    <row r="3" spans="2:15" ht="17.25">
      <c r="B3" s="3"/>
      <c r="C3" s="4" t="s">
        <v>2</v>
      </c>
      <c r="D3" s="4"/>
      <c r="E3"/>
      <c r="F3" s="3"/>
      <c r="G3" s="3"/>
      <c r="H3" s="3"/>
      <c r="I3"/>
      <c r="J3" s="3"/>
      <c r="K3" s="3"/>
      <c r="L3" s="3"/>
      <c r="M3" s="5"/>
      <c r="N3" s="5"/>
      <c r="O3" s="6"/>
    </row>
    <row r="4" spans="2:15" ht="17.25">
      <c r="B4" s="3"/>
      <c r="C4" s="7" t="s">
        <v>3</v>
      </c>
      <c r="D4" s="7"/>
      <c r="E4"/>
      <c r="F4" s="3"/>
      <c r="G4" s="3"/>
      <c r="H4" s="3"/>
      <c r="I4"/>
      <c r="J4" s="3"/>
      <c r="K4" s="3"/>
      <c r="L4" s="3"/>
      <c r="M4" s="5"/>
      <c r="N4" s="5"/>
      <c r="O4" s="6"/>
    </row>
    <row r="5" spans="2:15" ht="17.25">
      <c r="B5" s="3"/>
      <c r="C5" s="4" t="s">
        <v>4</v>
      </c>
      <c r="D5" s="4"/>
      <c r="E5"/>
      <c r="F5" s="3"/>
      <c r="G5" s="3"/>
      <c r="H5" s="3"/>
      <c r="I5"/>
      <c r="J5" s="3"/>
      <c r="K5" s="3"/>
      <c r="L5" s="3"/>
      <c r="M5" s="5"/>
      <c r="N5" s="5"/>
      <c r="O5" s="6"/>
    </row>
    <row r="6" spans="2:15" ht="17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  <c r="N6" s="5"/>
      <c r="O6" s="6"/>
    </row>
    <row r="7" spans="1:15" ht="17.25">
      <c r="A7" s="8" t="s">
        <v>5</v>
      </c>
      <c r="B7" s="8"/>
      <c r="C7" s="8"/>
      <c r="D7" s="8"/>
      <c r="E7" s="3"/>
      <c r="F7" s="3"/>
      <c r="G7" s="3"/>
      <c r="H7" s="3"/>
      <c r="I7" s="3"/>
      <c r="J7" s="3"/>
      <c r="K7" s="3"/>
      <c r="L7" s="3"/>
      <c r="M7" s="3"/>
      <c r="N7" s="5"/>
      <c r="O7" s="6"/>
    </row>
    <row r="8" spans="1:15" ht="17.25">
      <c r="A8" s="8" t="s">
        <v>6</v>
      </c>
      <c r="B8" s="8"/>
      <c r="C8" s="8"/>
      <c r="D8" s="8"/>
      <c r="E8" s="3"/>
      <c r="F8" s="3"/>
      <c r="G8" s="3"/>
      <c r="H8" s="3"/>
      <c r="I8" s="3"/>
      <c r="J8" s="3"/>
      <c r="K8" s="3"/>
      <c r="L8" s="3"/>
      <c r="M8" s="3"/>
      <c r="N8" s="5"/>
      <c r="O8" s="6"/>
    </row>
    <row r="9" spans="2:15" ht="17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  <c r="O9" s="6"/>
    </row>
    <row r="10" spans="1:15" s="14" customFormat="1" ht="33.75" customHeight="1">
      <c r="A10" s="9" t="s">
        <v>7</v>
      </c>
      <c r="B10" s="10" t="s">
        <v>8</v>
      </c>
      <c r="C10" s="11" t="s">
        <v>9</v>
      </c>
      <c r="D10" s="11" t="s">
        <v>10</v>
      </c>
      <c r="E10" s="12"/>
      <c r="F10" s="8"/>
      <c r="G10" s="8"/>
      <c r="H10" s="8"/>
      <c r="I10" s="8"/>
      <c r="J10" s="8"/>
      <c r="K10" s="8"/>
      <c r="L10" s="8"/>
      <c r="M10" s="1"/>
      <c r="N10" s="1"/>
      <c r="O10" s="13"/>
    </row>
    <row r="11" spans="1:15" ht="17.25">
      <c r="A11" s="15">
        <v>1</v>
      </c>
      <c r="B11" s="15">
        <v>2</v>
      </c>
      <c r="C11" s="15">
        <v>3</v>
      </c>
      <c r="D11" s="15">
        <v>4</v>
      </c>
      <c r="E11" s="3"/>
      <c r="F11" s="3"/>
      <c r="G11" s="3"/>
      <c r="H11" s="3"/>
      <c r="I11" s="3"/>
      <c r="J11" s="3"/>
      <c r="K11" s="3"/>
      <c r="L11" s="3"/>
      <c r="M11" s="5"/>
      <c r="N11" s="5"/>
      <c r="O11" s="6"/>
    </row>
    <row r="12" spans="1:15" s="19" customFormat="1" ht="17.25">
      <c r="A12" s="15"/>
      <c r="B12" s="16" t="s">
        <v>11</v>
      </c>
      <c r="C12" s="17">
        <v>333.397</v>
      </c>
      <c r="D12" s="17"/>
      <c r="E12" s="3"/>
      <c r="F12" s="3"/>
      <c r="G12" s="3"/>
      <c r="H12" s="3"/>
      <c r="I12" s="3"/>
      <c r="J12" s="3"/>
      <c r="K12" s="3"/>
      <c r="L12" s="3"/>
      <c r="M12" s="3"/>
      <c r="N12" s="3"/>
      <c r="O12" s="18"/>
    </row>
    <row r="13" spans="1:15" s="19" customFormat="1" ht="17.25">
      <c r="A13" s="20">
        <v>1</v>
      </c>
      <c r="B13" s="16" t="s">
        <v>12</v>
      </c>
      <c r="C13" s="21">
        <f>C14+C19+C18+C23</f>
        <v>2677.2889999999998</v>
      </c>
      <c r="D13" s="20">
        <f>D14+D19+D18+D23</f>
        <v>8.027509155751252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18"/>
    </row>
    <row r="14" spans="1:15" ht="17.25">
      <c r="A14" s="22" t="s">
        <v>13</v>
      </c>
      <c r="B14" s="16" t="s">
        <v>14</v>
      </c>
      <c r="C14" s="21">
        <f>SUM(C15:C17)</f>
        <v>902.341</v>
      </c>
      <c r="D14" s="23">
        <f>SUM(D15:D17)</f>
        <v>2.7065060573430477</v>
      </c>
      <c r="E14" s="3"/>
      <c r="F14" s="3"/>
      <c r="G14" s="3"/>
      <c r="H14" s="3"/>
      <c r="I14" s="3"/>
      <c r="J14" s="3"/>
      <c r="K14" s="3"/>
      <c r="L14" s="3"/>
      <c r="M14" s="5"/>
      <c r="N14" s="5"/>
      <c r="O14" s="6"/>
    </row>
    <row r="15" spans="1:15" ht="17.25">
      <c r="A15" s="24" t="s">
        <v>15</v>
      </c>
      <c r="B15" s="25" t="s">
        <v>16</v>
      </c>
      <c r="C15" s="26">
        <v>796.7</v>
      </c>
      <c r="D15" s="15">
        <f>C15/C12</f>
        <v>2.3896435780765874</v>
      </c>
      <c r="E15" s="3"/>
      <c r="F15" s="3"/>
      <c r="G15" s="3"/>
      <c r="H15" s="3"/>
      <c r="I15" s="3"/>
      <c r="J15" s="3"/>
      <c r="K15" s="3"/>
      <c r="L15" s="3"/>
      <c r="M15" s="5"/>
      <c r="N15" s="5"/>
      <c r="O15" s="6"/>
    </row>
    <row r="16" spans="1:15" ht="17.25">
      <c r="A16" s="24" t="s">
        <v>17</v>
      </c>
      <c r="B16" s="25" t="s">
        <v>18</v>
      </c>
      <c r="C16" s="26">
        <v>52.399</v>
      </c>
      <c r="D16" s="15">
        <f>C16/C12</f>
        <v>0.15716698110660865</v>
      </c>
      <c r="E16" s="3"/>
      <c r="F16" s="3"/>
      <c r="G16" s="3"/>
      <c r="H16" s="3"/>
      <c r="I16" s="3"/>
      <c r="J16" s="3"/>
      <c r="K16" s="3"/>
      <c r="L16" s="3"/>
      <c r="M16" s="5"/>
      <c r="N16" s="5"/>
      <c r="O16" s="6"/>
    </row>
    <row r="17" spans="1:15" ht="32.25">
      <c r="A17" s="24" t="s">
        <v>19</v>
      </c>
      <c r="B17" s="25" t="s">
        <v>20</v>
      </c>
      <c r="C17" s="26">
        <v>53.242</v>
      </c>
      <c r="D17" s="15">
        <f>C17/C12</f>
        <v>0.15969549815985146</v>
      </c>
      <c r="E17" s="3"/>
      <c r="F17" s="3"/>
      <c r="G17" s="3"/>
      <c r="H17" s="3"/>
      <c r="I17" s="3"/>
      <c r="J17" s="3"/>
      <c r="K17" s="3"/>
      <c r="L17" s="3"/>
      <c r="M17" s="5"/>
      <c r="N17" s="5"/>
      <c r="O17" s="6"/>
    </row>
    <row r="18" spans="1:15" ht="19.5" customHeight="1">
      <c r="A18" s="22" t="s">
        <v>21</v>
      </c>
      <c r="B18" s="16" t="s">
        <v>22</v>
      </c>
      <c r="C18" s="21">
        <v>375.861</v>
      </c>
      <c r="D18" s="15">
        <f>C18/C12</f>
        <v>1.1273676727745001</v>
      </c>
      <c r="E18" s="3"/>
      <c r="F18" s="3"/>
      <c r="G18" s="3"/>
      <c r="H18" s="3"/>
      <c r="I18" s="3"/>
      <c r="J18" s="3"/>
      <c r="K18" s="3"/>
      <c r="L18" s="3"/>
      <c r="M18" s="5"/>
      <c r="N18" s="5"/>
      <c r="O18" s="6"/>
    </row>
    <row r="19" spans="1:15" ht="17.25">
      <c r="A19" s="22" t="s">
        <v>23</v>
      </c>
      <c r="B19" s="16" t="s">
        <v>24</v>
      </c>
      <c r="C19" s="21">
        <f>SUM(C20:C22)</f>
        <v>561.319</v>
      </c>
      <c r="D19" s="23">
        <f>SUM(D20:D22)</f>
        <v>1.683635425633704</v>
      </c>
      <c r="E19" s="3"/>
      <c r="F19" s="3"/>
      <c r="G19" s="3"/>
      <c r="H19" s="3"/>
      <c r="I19" s="3"/>
      <c r="J19" s="3"/>
      <c r="K19" s="3"/>
      <c r="L19" s="3"/>
      <c r="M19" s="5"/>
      <c r="N19" s="5"/>
      <c r="O19" s="6"/>
    </row>
    <row r="20" spans="1:15" ht="17.25">
      <c r="A20" s="24" t="s">
        <v>25</v>
      </c>
      <c r="B20" s="25" t="s">
        <v>26</v>
      </c>
      <c r="C20" s="26">
        <v>160.154</v>
      </c>
      <c r="D20" s="15">
        <f>C20/C12</f>
        <v>0.4803702492823871</v>
      </c>
      <c r="E20" s="3"/>
      <c r="F20" s="3"/>
      <c r="G20" s="3"/>
      <c r="H20" s="3"/>
      <c r="I20" s="3"/>
      <c r="J20" s="3"/>
      <c r="K20" s="3"/>
      <c r="L20" s="3"/>
      <c r="M20" s="5"/>
      <c r="N20" s="5"/>
      <c r="O20" s="6"/>
    </row>
    <row r="21" spans="1:15" ht="17.25">
      <c r="A21" s="24" t="s">
        <v>27</v>
      </c>
      <c r="B21" s="25" t="s">
        <v>28</v>
      </c>
      <c r="C21" s="26">
        <v>346.8</v>
      </c>
      <c r="D21" s="15">
        <f>C21/C12</f>
        <v>1.0402013215475845</v>
      </c>
      <c r="E21" s="3"/>
      <c r="F21" s="3"/>
      <c r="G21" s="3"/>
      <c r="H21" s="3"/>
      <c r="I21" s="3"/>
      <c r="J21" s="3"/>
      <c r="K21" s="3"/>
      <c r="L21" s="3"/>
      <c r="M21" s="5"/>
      <c r="N21" s="5"/>
      <c r="O21" s="6"/>
    </row>
    <row r="22" spans="1:15" ht="17.25">
      <c r="A22" s="24" t="s">
        <v>29</v>
      </c>
      <c r="B22" s="25" t="s">
        <v>30</v>
      </c>
      <c r="C22" s="26">
        <v>54.365</v>
      </c>
      <c r="D22" s="15">
        <f>C22/C12</f>
        <v>0.1630638548037325</v>
      </c>
      <c r="E22" s="3"/>
      <c r="F22" s="3"/>
      <c r="G22" s="3"/>
      <c r="H22" s="3"/>
      <c r="I22" s="3"/>
      <c r="J22" s="3"/>
      <c r="K22" s="3"/>
      <c r="L22" s="3"/>
      <c r="M22" s="5"/>
      <c r="N22" s="5"/>
      <c r="O22" s="6"/>
    </row>
    <row r="23" spans="1:15" ht="17.25">
      <c r="A23" s="22" t="s">
        <v>31</v>
      </c>
      <c r="B23" s="16" t="s">
        <v>32</v>
      </c>
      <c r="C23" s="21">
        <v>837.768</v>
      </c>
      <c r="D23" s="20">
        <v>2.51</v>
      </c>
      <c r="E23" s="3"/>
      <c r="F23" s="3"/>
      <c r="G23" s="3"/>
      <c r="H23" s="3"/>
      <c r="I23" s="3"/>
      <c r="J23" s="3"/>
      <c r="K23" s="3"/>
      <c r="L23" s="3"/>
      <c r="M23" s="5"/>
      <c r="N23" s="5"/>
      <c r="O23" s="6"/>
    </row>
    <row r="24" spans="1:15" ht="17.25">
      <c r="A24" s="22" t="s">
        <v>33</v>
      </c>
      <c r="B24" s="16" t="s">
        <v>34</v>
      </c>
      <c r="C24" s="21">
        <v>0</v>
      </c>
      <c r="D24" s="27">
        <v>0</v>
      </c>
      <c r="E24" s="3"/>
      <c r="F24" s="3"/>
      <c r="G24" s="3"/>
      <c r="H24" s="3"/>
      <c r="I24" s="3"/>
      <c r="J24" s="3"/>
      <c r="K24" s="3"/>
      <c r="L24" s="3"/>
      <c r="M24" s="5"/>
      <c r="N24" s="5"/>
      <c r="O24" s="6"/>
    </row>
    <row r="25" spans="1:15" ht="17.25">
      <c r="A25" s="20">
        <v>3</v>
      </c>
      <c r="B25" s="16" t="s">
        <v>35</v>
      </c>
      <c r="C25" s="21">
        <v>0</v>
      </c>
      <c r="D25" s="23">
        <v>0</v>
      </c>
      <c r="E25" s="3"/>
      <c r="F25" s="3"/>
      <c r="G25" s="3"/>
      <c r="H25" s="3"/>
      <c r="I25" s="3"/>
      <c r="J25" s="3"/>
      <c r="K25" s="3"/>
      <c r="L25" s="3"/>
      <c r="M25" s="5"/>
      <c r="N25" s="5"/>
      <c r="O25" s="6"/>
    </row>
    <row r="26" spans="1:15" s="31" customFormat="1" ht="17.25">
      <c r="A26" s="22" t="s">
        <v>36</v>
      </c>
      <c r="B26" s="16" t="s">
        <v>37</v>
      </c>
      <c r="C26" s="21">
        <v>0</v>
      </c>
      <c r="D26" s="27">
        <v>0</v>
      </c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30"/>
    </row>
    <row r="27" spans="1:15" s="31" customFormat="1" ht="17.25">
      <c r="A27" s="22" t="s">
        <v>38</v>
      </c>
      <c r="B27" s="16" t="s">
        <v>39</v>
      </c>
      <c r="C27" s="21">
        <v>0</v>
      </c>
      <c r="D27" s="27">
        <v>0</v>
      </c>
      <c r="E27" s="28"/>
      <c r="F27" s="28"/>
      <c r="G27" s="28"/>
      <c r="H27" s="28"/>
      <c r="I27" s="28"/>
      <c r="J27" s="28"/>
      <c r="K27" s="28"/>
      <c r="L27" s="28"/>
      <c r="M27" s="29"/>
      <c r="N27" s="29"/>
      <c r="O27" s="30"/>
    </row>
    <row r="28" spans="1:15" s="31" customFormat="1" ht="17.25">
      <c r="A28" s="22" t="s">
        <v>40</v>
      </c>
      <c r="B28" s="16" t="s">
        <v>41</v>
      </c>
      <c r="C28" s="21">
        <f>C27+C26+C25+C24+C13</f>
        <v>2677.2889999999998</v>
      </c>
      <c r="D28" s="32">
        <f>D27+D26+D25+D24+D13</f>
        <v>8.027509155751252</v>
      </c>
      <c r="E28" s="28"/>
      <c r="F28" s="28"/>
      <c r="G28" s="28"/>
      <c r="H28" s="28"/>
      <c r="I28" s="28"/>
      <c r="J28" s="28"/>
      <c r="K28" s="28"/>
      <c r="L28" s="28"/>
      <c r="M28" s="29"/>
      <c r="N28" s="29"/>
      <c r="O28" s="30"/>
    </row>
    <row r="29" spans="1:15" ht="17.25">
      <c r="A29" s="20">
        <v>7</v>
      </c>
      <c r="B29" s="16" t="s">
        <v>42</v>
      </c>
      <c r="C29" s="21">
        <f>C28*0.05</f>
        <v>133.86445</v>
      </c>
      <c r="D29" s="23">
        <f>C29/C12</f>
        <v>0.4015166603178793</v>
      </c>
      <c r="E29" s="3"/>
      <c r="F29" s="3"/>
      <c r="G29" s="3"/>
      <c r="H29" s="3"/>
      <c r="I29" s="3"/>
      <c r="J29" s="3"/>
      <c r="K29" s="3"/>
      <c r="L29" s="3"/>
      <c r="M29" s="5"/>
      <c r="N29" s="5"/>
      <c r="O29" s="6"/>
    </row>
    <row r="30" spans="1:15" ht="33.75">
      <c r="A30" s="15"/>
      <c r="B30" s="16" t="s">
        <v>43</v>
      </c>
      <c r="C30" s="23">
        <f>C28+C29</f>
        <v>2811.15345</v>
      </c>
      <c r="D30" s="23"/>
      <c r="E30" s="3"/>
      <c r="F30" s="3"/>
      <c r="G30" s="3"/>
      <c r="H30" s="3"/>
      <c r="I30" s="3"/>
      <c r="J30" s="3"/>
      <c r="K30" s="3"/>
      <c r="L30" s="3"/>
      <c r="M30" s="5"/>
      <c r="N30" s="5"/>
      <c r="O30" s="6"/>
    </row>
    <row r="31" spans="1:15" ht="35.25" customHeight="1">
      <c r="A31" s="15"/>
      <c r="B31" s="16" t="s">
        <v>44</v>
      </c>
      <c r="C31" s="23">
        <f>C30/C12*1.2</f>
        <v>10.118219840010559</v>
      </c>
      <c r="D31" s="23"/>
      <c r="E31" s="3"/>
      <c r="F31" s="3"/>
      <c r="G31" s="3"/>
      <c r="H31" s="3"/>
      <c r="I31" s="3"/>
      <c r="J31" s="3"/>
      <c r="K31" s="3"/>
      <c r="L31" s="3"/>
      <c r="M31" s="5"/>
      <c r="N31" s="5"/>
      <c r="O31" s="6"/>
    </row>
    <row r="32" spans="2:15" ht="17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5"/>
      <c r="N32" s="5"/>
      <c r="O32" s="6"/>
    </row>
    <row r="33" spans="2:15" ht="17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5"/>
      <c r="N33" s="5"/>
      <c r="O33" s="6"/>
    </row>
    <row r="34" spans="2:15" ht="17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"/>
      <c r="N34" s="5"/>
      <c r="O34" s="6"/>
    </row>
    <row r="35" spans="1:15" ht="17.25">
      <c r="A35" s="33" t="s">
        <v>45</v>
      </c>
      <c r="B35" s="33"/>
      <c r="C35" s="3"/>
      <c r="D35" s="3" t="s">
        <v>46</v>
      </c>
      <c r="E35" s="3"/>
      <c r="F35" s="3"/>
      <c r="G35" s="3"/>
      <c r="H35" s="3"/>
      <c r="I35" s="3"/>
      <c r="J35" s="3"/>
      <c r="K35" s="3"/>
      <c r="L35" s="3"/>
      <c r="M35" s="5"/>
      <c r="N35" s="5"/>
      <c r="O35" s="6"/>
    </row>
    <row r="36" spans="1:15" ht="17.25">
      <c r="A36" s="33"/>
      <c r="B36" s="33"/>
      <c r="C36" s="3"/>
      <c r="D36" s="3"/>
      <c r="E36" s="3"/>
      <c r="F36" s="3"/>
      <c r="G36" s="3"/>
      <c r="H36" s="3"/>
      <c r="I36" s="3"/>
      <c r="J36" s="3"/>
      <c r="K36" s="3"/>
      <c r="L36" s="3"/>
      <c r="M36" s="5"/>
      <c r="N36" s="5"/>
      <c r="O36" s="6"/>
    </row>
    <row r="37" spans="1:15" ht="17.25">
      <c r="A37" s="33"/>
      <c r="B37" s="33"/>
      <c r="C37" s="3"/>
      <c r="D37" s="3"/>
      <c r="E37" s="3"/>
      <c r="F37" s="3"/>
      <c r="G37" s="3"/>
      <c r="H37" s="3"/>
      <c r="I37" s="3"/>
      <c r="J37" s="3"/>
      <c r="K37" s="3"/>
      <c r="L37" s="3"/>
      <c r="M37" s="5"/>
      <c r="N37" s="5"/>
      <c r="O37" s="6"/>
    </row>
    <row r="38" spans="1:15" ht="17.25">
      <c r="A38" s="33"/>
      <c r="B38" s="33"/>
      <c r="C38" s="3"/>
      <c r="D38" s="3"/>
      <c r="E38" s="3"/>
      <c r="F38" s="3"/>
      <c r="G38" s="3"/>
      <c r="H38" s="3"/>
      <c r="I38" s="3"/>
      <c r="J38" s="3"/>
      <c r="K38" s="3"/>
      <c r="L38" s="3"/>
      <c r="M38" s="5"/>
      <c r="N38" s="5"/>
      <c r="O38" s="6"/>
    </row>
    <row r="39" spans="1:15" ht="17.25">
      <c r="A39" s="33"/>
      <c r="B39" s="33"/>
      <c r="C39" s="3"/>
      <c r="D39" s="3"/>
      <c r="E39" s="3"/>
      <c r="F39" s="3"/>
      <c r="G39" s="3"/>
      <c r="H39" s="3"/>
      <c r="I39" s="3"/>
      <c r="J39" s="3"/>
      <c r="K39" s="3"/>
      <c r="L39" s="3"/>
      <c r="M39" s="5"/>
      <c r="N39" s="5"/>
      <c r="O39" s="6"/>
    </row>
    <row r="40" spans="1:15" ht="17.25">
      <c r="A40" s="33"/>
      <c r="B40" s="33"/>
      <c r="C40" s="3"/>
      <c r="D40" s="3"/>
      <c r="E40" s="3"/>
      <c r="F40" s="3"/>
      <c r="G40" s="3"/>
      <c r="H40" s="3"/>
      <c r="I40" s="3"/>
      <c r="J40" s="3"/>
      <c r="K40" s="3"/>
      <c r="L40" s="3"/>
      <c r="M40" s="5"/>
      <c r="N40" s="5"/>
      <c r="O40" s="6"/>
    </row>
    <row r="41" spans="1:15" ht="17.25">
      <c r="A41" s="33"/>
      <c r="B41" s="33"/>
      <c r="C41" s="3"/>
      <c r="D41" s="3"/>
      <c r="E41" s="3"/>
      <c r="F41" s="3"/>
      <c r="G41" s="3"/>
      <c r="H41" s="3"/>
      <c r="I41" s="3"/>
      <c r="J41" s="3"/>
      <c r="K41" s="3"/>
      <c r="L41" s="3"/>
      <c r="M41" s="5"/>
      <c r="N41" s="5"/>
      <c r="O41" s="6"/>
    </row>
    <row r="42" spans="2:15" ht="17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5"/>
      <c r="N42" s="5"/>
      <c r="O42" s="6"/>
    </row>
  </sheetData>
  <sheetProtection selectLockedCells="1" selectUnlockedCells="1"/>
  <mergeCells count="11">
    <mergeCell ref="C1:D1"/>
    <mergeCell ref="C2:D2"/>
    <mergeCell ref="C3:D3"/>
    <mergeCell ref="C4:D4"/>
    <mergeCell ref="C5:D5"/>
    <mergeCell ref="A7:D7"/>
    <mergeCell ref="A8:D8"/>
    <mergeCell ref="C12:D12"/>
    <mergeCell ref="C30:D30"/>
    <mergeCell ref="C31:D31"/>
    <mergeCell ref="A35:B35"/>
  </mergeCells>
  <printOptions/>
  <pageMargins left="0.7055555555555556" right="0.3527777777777778" top="0.18958333333333333" bottom="0.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workbookViewId="0" topLeftCell="A1">
      <selection activeCell="H25" sqref="H25"/>
    </sheetView>
  </sheetViews>
  <sheetFormatPr defaultColWidth="9.140625" defaultRowHeight="12.75"/>
  <sheetData>
    <row r="1" spans="1:17" ht="17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7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7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7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7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7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7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7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7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7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7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7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7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7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7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7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7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7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7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7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7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7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7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7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7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7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7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7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7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7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7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7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7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7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7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7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7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7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7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7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7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7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7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7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7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7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7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7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7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7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7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7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7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7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7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7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7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7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7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7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7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7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7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7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7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7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7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7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7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7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7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7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7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2015-05-08T10:18:03Z</cp:lastPrinted>
  <dcterms:created xsi:type="dcterms:W3CDTF">1996-10-08T23:32:33Z</dcterms:created>
  <dcterms:modified xsi:type="dcterms:W3CDTF">2015-05-08T10:18:08Z</dcterms:modified>
  <cp:category/>
  <cp:version/>
  <cp:contentType/>
  <cp:contentStatus/>
  <cp:revision>14</cp:revision>
</cp:coreProperties>
</file>