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720" windowHeight="7320" activeTab="0"/>
  </bookViews>
  <sheets>
    <sheet name="Лист1" sheetId="1" r:id="rId1"/>
  </sheets>
  <definedNames>
    <definedName name="_xlnm.Print_Area" localSheetId="0">'Лист1'!$A$1:$C$307</definedName>
  </definedNames>
  <calcPr fullCalcOnLoad="1"/>
</workbook>
</file>

<file path=xl/sharedStrings.xml><?xml version="1.0" encoding="utf-8"?>
<sst xmlns="http://schemas.openxmlformats.org/spreadsheetml/2006/main" count="312" uniqueCount="135">
  <si>
    <t>Назва посади</t>
  </si>
  <si>
    <t>Кількість посад</t>
  </si>
  <si>
    <t>Головний лікар</t>
  </si>
  <si>
    <t>Заступник головного лікаря з експертизи тимчасової непрацездатності</t>
  </si>
  <si>
    <t>Заступник головного лікаря з економічних питань</t>
  </si>
  <si>
    <t>Інженер штабу цивільної оборони</t>
  </si>
  <si>
    <t>Старший інспектор з кадрів</t>
  </si>
  <si>
    <t>Секретар-друкарка</t>
  </si>
  <si>
    <t>ВСЬОГО</t>
  </si>
  <si>
    <t>Акушерка</t>
  </si>
  <si>
    <t>Головна медична сестра</t>
  </si>
  <si>
    <t>Сестра-господиня</t>
  </si>
  <si>
    <t>Ліфтер</t>
  </si>
  <si>
    <t>Підсобний робітник</t>
  </si>
  <si>
    <t>Прибиральник службових приміщень</t>
  </si>
  <si>
    <t>Сестра медична</t>
  </si>
  <si>
    <t>Статистик медичний</t>
  </si>
  <si>
    <t xml:space="preserve">     з них лікарів</t>
  </si>
  <si>
    <t xml:space="preserve">          в т.ч. спеціалістів</t>
  </si>
  <si>
    <t xml:space="preserve">              іншого персоналу</t>
  </si>
  <si>
    <t xml:space="preserve">               іншого персоналу</t>
  </si>
  <si>
    <t xml:space="preserve">               молодшого медперсоналу</t>
  </si>
  <si>
    <t xml:space="preserve">     </t>
  </si>
  <si>
    <t xml:space="preserve">              молодших медичних сестер</t>
  </si>
  <si>
    <t xml:space="preserve">               молодших медичних сестер</t>
  </si>
  <si>
    <t xml:space="preserve">              молодших  медичних сестер</t>
  </si>
  <si>
    <t xml:space="preserve">                                          професіонали</t>
  </si>
  <si>
    <t xml:space="preserve">                                          фахівці</t>
  </si>
  <si>
    <t xml:space="preserve"> </t>
  </si>
  <si>
    <t>ЦЕНТРАЛЬНЕ  СТЕРИЛІЗАЦІЙНЕ ВІДДІЛЕННЯ</t>
  </si>
  <si>
    <t>Завідувач господарства</t>
  </si>
  <si>
    <t>Інженер з охорони праці</t>
  </si>
  <si>
    <t xml:space="preserve">     з них фахівців з базовою та неповною вищою медичною освітою</t>
  </si>
  <si>
    <t xml:space="preserve">              фахівців з базовою та неповною вищою медичною освітою</t>
  </si>
  <si>
    <t xml:space="preserve"> з них      лікарів</t>
  </si>
  <si>
    <t xml:space="preserve">Дільнична сестра медична </t>
  </si>
  <si>
    <t xml:space="preserve">Сестра медична </t>
  </si>
  <si>
    <t>Машиніст із прання та ремонту спецодягу</t>
  </si>
  <si>
    <t>Електромонтер з ремонту та обслуговування  електроустаткування</t>
  </si>
  <si>
    <t>Електромеханік електрозв’язку</t>
  </si>
  <si>
    <t>Електрогазозварник</t>
  </si>
  <si>
    <t>Прибиральник територій</t>
  </si>
  <si>
    <t>Сторож</t>
  </si>
  <si>
    <t xml:space="preserve">Гардеробник </t>
  </si>
  <si>
    <t xml:space="preserve">               фахівців з базовою та неповною вищою медичною освітою</t>
  </si>
  <si>
    <t xml:space="preserve">Економіст </t>
  </si>
  <si>
    <t xml:space="preserve">Юрисконсульт </t>
  </si>
  <si>
    <t>КАБІНЕТ ЕКСПЕРТИЗИ ТИМЧАСОВОЇ НЕПРАЦЕЗДАТНОСТІ</t>
  </si>
  <si>
    <t xml:space="preserve">ОГЛЯДОВИЙ КАБІНЕТ </t>
  </si>
  <si>
    <t>Молодша медична сестра (санітарка-прибиральниця)</t>
  </si>
  <si>
    <t xml:space="preserve">Лікар-терапевт дільничний </t>
  </si>
  <si>
    <t xml:space="preserve">Старша сестра медична </t>
  </si>
  <si>
    <t xml:space="preserve">Реєстратор медичний </t>
  </si>
  <si>
    <t xml:space="preserve">              іншого персоналу (технічних працівників-реєстраторів медичних)</t>
  </si>
  <si>
    <t xml:space="preserve">Столяр </t>
  </si>
  <si>
    <t xml:space="preserve">Технік </t>
  </si>
  <si>
    <t xml:space="preserve">ШКІЛЬНО-ДОШКІЛЬНЕ ВІДДІЛЕННЯ </t>
  </si>
  <si>
    <t xml:space="preserve">Лікар-педіатр </t>
  </si>
  <si>
    <t xml:space="preserve">ІНФОРМАЦІЙНО-АНАЛІТИЧНИЙ КАБІНЕТ </t>
  </si>
  <si>
    <t xml:space="preserve">Інженер-програміст </t>
  </si>
  <si>
    <t xml:space="preserve">Лікар-педіатр дільничний </t>
  </si>
  <si>
    <t xml:space="preserve">Завідувач амбулаторії, лікар-терапевт  дільничний </t>
  </si>
  <si>
    <t xml:space="preserve">Завідувач амбулаторії, лікар-терапевт дільничний </t>
  </si>
  <si>
    <t xml:space="preserve">Завідувач амбулаторії, лікар-педіатр дільничний </t>
  </si>
  <si>
    <t xml:space="preserve">КАБІНЕТ НАДАННЯ ПАЛІАТИВНОЇ ДОПОМОГИ </t>
  </si>
  <si>
    <t xml:space="preserve">Лікар-терапевт </t>
  </si>
  <si>
    <t xml:space="preserve">                                    професіонали </t>
  </si>
  <si>
    <t xml:space="preserve">                                    фахівці </t>
  </si>
  <si>
    <t xml:space="preserve">                    робітників </t>
  </si>
  <si>
    <t xml:space="preserve">КАБІНЕТ ЛІКАРЯ-ОТОЛАРИНГОЛОГА </t>
  </si>
  <si>
    <t>КАБІНЕТ ЛІКАРЯ-НЕВРОПАТОЛОГА</t>
  </si>
  <si>
    <t xml:space="preserve">КАБІНЕТ ЛІКАРЯ-ХІРУРГА </t>
  </si>
  <si>
    <t>Лікар-невропатолог</t>
  </si>
  <si>
    <t>Лікар-отоларинголог</t>
  </si>
  <si>
    <t>Лікар-хірург</t>
  </si>
  <si>
    <t xml:space="preserve">Фельдшер здоровпункту  Кіровоградського  державного педагогічного  університету </t>
  </si>
  <si>
    <t xml:space="preserve">Сестра медична здоровпункту  коледжу Кіровоградського національного технічного університету </t>
  </si>
  <si>
    <t xml:space="preserve">Сестра медична здоровпункту Кіровоградського технікуму механізації сільського господарства </t>
  </si>
  <si>
    <t xml:space="preserve">Фельдшер здоровпункту  Кіровоградського національного технічного університету </t>
  </si>
  <si>
    <t>Лікар-ортопед-травматолог</t>
  </si>
  <si>
    <t xml:space="preserve">                    технічних службовців (секретар-друкарка, сестра-господиня)</t>
  </si>
  <si>
    <t>Водій автотранспортних засобів</t>
  </si>
  <si>
    <t>Бухгалтер з фінансового обліку</t>
  </si>
  <si>
    <t>Бухгалтер з обліку основних  засобів</t>
  </si>
  <si>
    <t>Бухгалтер з обліку медикаментів, господарських матеріалів</t>
  </si>
  <si>
    <t>Бухгалтер з розрахунків із працівниками</t>
  </si>
  <si>
    <t xml:space="preserve">КАБІНЕТ ОРГАНІЗАЦІЇ І КОНТРОЛЮ  за наданням медичної допомоги онкологічним хворим </t>
  </si>
  <si>
    <t xml:space="preserve">Лікар-інтерн з педіатрії </t>
  </si>
  <si>
    <t xml:space="preserve">КАБІНЕТ ЛІКАРЯ-ТЕРАПЕВТА ( по обслуговуванню  постраждалих від аварії на ЧАЕС ) </t>
  </si>
  <si>
    <t>ІНШИЙ АДМІНІСТРАТИВНИЙ   ТА ДОПОМІЖНИЙ ПЕРСОНАЛ</t>
  </si>
  <si>
    <t xml:space="preserve">БУХГАЛТЕРІЯ </t>
  </si>
  <si>
    <t xml:space="preserve">Головний бухгалтер </t>
  </si>
  <si>
    <t>Заступник головного лікаря з медичного обслуговування населення</t>
  </si>
  <si>
    <t xml:space="preserve">Сестра медична  </t>
  </si>
  <si>
    <t>Слюсар-сантехнік</t>
  </si>
  <si>
    <t xml:space="preserve">Оператор котельні </t>
  </si>
  <si>
    <t xml:space="preserve">Лікар-терапевт  </t>
  </si>
  <si>
    <t>ЗВЕДЕНИЙ ШТАТНИЙ РОЗПИС  на 2014 рік</t>
  </si>
  <si>
    <t>ВСЬОГО по центру</t>
  </si>
  <si>
    <t xml:space="preserve">               з них лікарів</t>
  </si>
  <si>
    <t xml:space="preserve">               спеціалістів з вищою немедичною освітою</t>
  </si>
  <si>
    <r>
      <t xml:space="preserve">ПРОЦЕДУРНИЙ КАБІНЕТ </t>
    </r>
    <r>
      <rPr>
        <sz val="11"/>
        <rFont val="Times New Roman"/>
        <family val="1"/>
      </rPr>
      <t xml:space="preserve"> </t>
    </r>
  </si>
  <si>
    <r>
      <t>КАБІНЕТ ЩЕПЛЕНЬ</t>
    </r>
    <r>
      <rPr>
        <sz val="11"/>
        <rFont val="Times New Roman"/>
        <family val="1"/>
      </rPr>
      <t xml:space="preserve"> </t>
    </r>
  </si>
  <si>
    <t>О.Макарук</t>
  </si>
  <si>
    <t>комунального закладу "Центр первинної медико-санітарної допомоги № 2 м. Кіровограда"</t>
  </si>
  <si>
    <t xml:space="preserve">                  в т.ч. спеціалісти</t>
  </si>
  <si>
    <t xml:space="preserve">                            технічні службовці </t>
  </si>
  <si>
    <t xml:space="preserve">                            робітники</t>
  </si>
  <si>
    <t xml:space="preserve">  ШТАТНИЙ  РОЗПИС  КОМУНАЛЬНОГО  ЗАКЛАДУ  "ЦЕНТР  ПЕРВИННОЇ  МЕДИКО-САНІТАРНОЇ  ДОПОМОГИ  № 2  м. КІРОВОГРАДА"  на  2014 рік                </t>
  </si>
  <si>
    <t>№ з/п</t>
  </si>
  <si>
    <t>КЕРІВНИЙ СКЛАД КОМУНАЛЬНОГО  ЗАКЛАДУ  "ЦЕНТР  ПЕРВИННОЇ  МЕДИКО-САНІТАРНОЇ  ДОПОМОГИ  № 2  м. КІРОВОГРАДА"</t>
  </si>
  <si>
    <t xml:space="preserve">Завідувач кабінету, лікар-статистик </t>
  </si>
  <si>
    <t>Завідувач  відділення, лікар-педіатр</t>
  </si>
  <si>
    <t>АМБУЛАТОРІЯ ЗАГАЛЬНОЇ ПРАКТИКИ - СІМЕЙНОЇ МЕДИЦИНИ № 1 (вул. Космонавта Попова, 9-б)</t>
  </si>
  <si>
    <t>Лікар загальної практики - сімейний лікар</t>
  </si>
  <si>
    <t>Лікар-інтерн з загальної практики - сімейної медицини</t>
  </si>
  <si>
    <t>АМБУЛАТОРІЯ ЗАГАЛЬНОЇ ПРАКТИКИ - СІМЕЙНОЇ МЕДИЦИНИ № 2 (вул. Космонавта Попова, 9-б)</t>
  </si>
  <si>
    <t xml:space="preserve">Сестра медична загальної практики - сімейної медицини </t>
  </si>
  <si>
    <t>АМБУЛАТОРІЯ ЗАГАЛЬНОЇ ПРАКТИКИ - СІМЕЙНОЇ МЕДИЦИНИ № 3  (вул. Космонавта Попова, 9-б)</t>
  </si>
  <si>
    <t>АМБУЛАТОРІЯ ЗАГАЛЬНОЇ ПРАКТИКИ - СІМЕЙНОЇ МЕДИЦИНИ № 4 (вул. Генерала Жадова, 21, корп. 2)</t>
  </si>
  <si>
    <t xml:space="preserve">АМБУЛАТОРІЯ ЗАГАЛЬНОЇ ПРАКТИКИ - СІМЕЙНОЇ МЕДИЦИНИ № 6 (вул. Валентини Терешкової, 136) </t>
  </si>
  <si>
    <t>АМБУЛАТОРІЯ ЗАГАЛЬНОЇ ПРАКТИКИ - СІМЕЙНОЇ МЕДИЦИНИ № 7 (с. Нове)</t>
  </si>
  <si>
    <t xml:space="preserve">Завідувач амбулаторії, лікар загальної практики - сімейний лікар </t>
  </si>
  <si>
    <t xml:space="preserve">Лікар-стажист з загальної практики - сімейної медицини </t>
  </si>
  <si>
    <t xml:space="preserve">Лікар-стоматолог-терапевт </t>
  </si>
  <si>
    <t>АМБУЛАТОРІЯ ЗАГАЛЬНОЇ ПРАКТИКИ - СІМЕЙНОЇ МЕДИЦИНИ № 8 (вул. Казанська, 12-а )</t>
  </si>
  <si>
    <t>ВСЬОГО по Комунальному закладу "Центр первинної медико-санітарної допомоги № 2 м. Кіровограда"</t>
  </si>
  <si>
    <t xml:space="preserve">                           технічні службовці ( реєстратори медичні ,секретар- друкарка,сестра-господиня)</t>
  </si>
  <si>
    <t xml:space="preserve">                           робітники</t>
  </si>
  <si>
    <t xml:space="preserve">КАБІНЕТ  ЛІКАРЯ-ОРТОПЕДА-ТРАВМАТОЛОГА </t>
  </si>
  <si>
    <t>АМБУЛАТОРІЯ ЗАГАЛЬНОЇ ПРАКТИКИ - СІМЕЙНОЇ МЕДИЦИНИ № 5 (вул. Валентини Терешкової, 136)</t>
  </si>
  <si>
    <t>Начальник управління охорони здоров'я 
Кіровоградської міської ради</t>
  </si>
  <si>
    <t xml:space="preserve">                                                                                        Додаток 4</t>
  </si>
  <si>
    <t xml:space="preserve">                                                                                        до рішення Кіровоградської міської ради </t>
  </si>
  <si>
    <t xml:space="preserve">                                                                                        15 липня 2014 року  № 3225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</si>
</sst>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422]d\ mmmm\ yyyy&quot; р.&quot;"/>
    <numFmt numFmtId="173" formatCode="0.0"/>
  </numFmts>
  <fonts count="47">
    <font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2" fontId="9" fillId="0" borderId="11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wrapText="1"/>
    </xf>
    <xf numFmtId="1" fontId="1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7"/>
  <sheetViews>
    <sheetView tabSelected="1" view="pageBreakPreview" zoomScaleSheetLayoutView="100" zoomScalePageLayoutView="0" workbookViewId="0" topLeftCell="A304">
      <selection activeCell="F10" sqref="F10"/>
    </sheetView>
  </sheetViews>
  <sheetFormatPr defaultColWidth="9.00390625" defaultRowHeight="12.75"/>
  <cols>
    <col min="1" max="1" width="4.375" style="2" customWidth="1"/>
    <col min="2" max="2" width="101.875" style="1" customWidth="1"/>
    <col min="3" max="3" width="14.625" style="2" customWidth="1"/>
    <col min="4" max="16384" width="8.875" style="1" customWidth="1"/>
  </cols>
  <sheetData>
    <row r="1" spans="2:3" s="5" customFormat="1" ht="18.75" customHeight="1">
      <c r="B1" s="29" t="s">
        <v>132</v>
      </c>
      <c r="C1" s="29"/>
    </row>
    <row r="2" spans="2:3" s="5" customFormat="1" ht="18">
      <c r="B2" s="29" t="s">
        <v>133</v>
      </c>
      <c r="C2" s="29"/>
    </row>
    <row r="3" spans="2:3" s="5" customFormat="1" ht="18">
      <c r="B3" s="30" t="s">
        <v>134</v>
      </c>
      <c r="C3" s="30"/>
    </row>
    <row r="4" s="5" customFormat="1" ht="15">
      <c r="C4" s="6"/>
    </row>
    <row r="5" spans="2:3" s="5" customFormat="1" ht="18">
      <c r="B5" s="34" t="s">
        <v>97</v>
      </c>
      <c r="C5" s="34"/>
    </row>
    <row r="6" spans="2:3" s="5" customFormat="1" ht="18">
      <c r="B6" s="34" t="s">
        <v>104</v>
      </c>
      <c r="C6" s="34"/>
    </row>
    <row r="7" s="5" customFormat="1" ht="15.75" customHeight="1">
      <c r="C7" s="7"/>
    </row>
    <row r="8" s="5" customFormat="1" ht="21">
      <c r="C8" s="8"/>
    </row>
    <row r="9" spans="2:3" s="5" customFormat="1" ht="17.25">
      <c r="B9" s="9" t="s">
        <v>98</v>
      </c>
      <c r="C9" s="10">
        <f>C10+C11+C12+C13+C14</f>
        <v>376.5</v>
      </c>
    </row>
    <row r="10" spans="2:3" s="5" customFormat="1" ht="18">
      <c r="B10" s="11" t="s">
        <v>99</v>
      </c>
      <c r="C10" s="12">
        <v>104.25</v>
      </c>
    </row>
    <row r="11" spans="2:3" s="5" customFormat="1" ht="18">
      <c r="B11" s="11" t="s">
        <v>100</v>
      </c>
      <c r="C11" s="12">
        <v>0</v>
      </c>
    </row>
    <row r="12" spans="2:3" s="5" customFormat="1" ht="18">
      <c r="B12" s="11" t="s">
        <v>44</v>
      </c>
      <c r="C12" s="12">
        <v>163.25</v>
      </c>
    </row>
    <row r="13" spans="2:3" s="5" customFormat="1" ht="18">
      <c r="B13" s="11" t="s">
        <v>21</v>
      </c>
      <c r="C13" s="12">
        <v>30</v>
      </c>
    </row>
    <row r="14" spans="2:3" s="5" customFormat="1" ht="18">
      <c r="B14" s="11" t="s">
        <v>20</v>
      </c>
      <c r="C14" s="12">
        <f>C15+C18+C19</f>
        <v>79</v>
      </c>
    </row>
    <row r="15" spans="2:3" s="5" customFormat="1" ht="18">
      <c r="B15" s="11" t="s">
        <v>105</v>
      </c>
      <c r="C15" s="12">
        <f>C16+C17</f>
        <v>12.5</v>
      </c>
    </row>
    <row r="16" spans="2:3" s="5" customFormat="1" ht="18">
      <c r="B16" s="13" t="s">
        <v>26</v>
      </c>
      <c r="C16" s="12">
        <v>4</v>
      </c>
    </row>
    <row r="17" spans="2:3" s="5" customFormat="1" ht="18">
      <c r="B17" s="13" t="s">
        <v>27</v>
      </c>
      <c r="C17" s="12">
        <v>8.5</v>
      </c>
    </row>
    <row r="18" spans="2:3" s="5" customFormat="1" ht="18">
      <c r="B18" s="11" t="s">
        <v>106</v>
      </c>
      <c r="C18" s="12">
        <v>13.5</v>
      </c>
    </row>
    <row r="19" spans="2:3" s="5" customFormat="1" ht="18">
      <c r="B19" s="11" t="s">
        <v>107</v>
      </c>
      <c r="C19" s="12">
        <v>53</v>
      </c>
    </row>
    <row r="20" s="5" customFormat="1" ht="12.75"/>
    <row r="21" s="5" customFormat="1" ht="12.75"/>
    <row r="22" spans="1:3" ht="39" customHeight="1">
      <c r="A22" s="35" t="s">
        <v>108</v>
      </c>
      <c r="B22" s="35"/>
      <c r="C22" s="35"/>
    </row>
    <row r="23" ht="12.75">
      <c r="C23" s="2" t="s">
        <v>28</v>
      </c>
    </row>
    <row r="24" spans="1:3" ht="27">
      <c r="A24" s="25" t="s">
        <v>109</v>
      </c>
      <c r="B24" s="26" t="s">
        <v>0</v>
      </c>
      <c r="C24" s="27" t="s">
        <v>1</v>
      </c>
    </row>
    <row r="25" spans="1:3" ht="36" customHeight="1">
      <c r="A25" s="32" t="s">
        <v>110</v>
      </c>
      <c r="B25" s="33"/>
      <c r="C25" s="14"/>
    </row>
    <row r="26" spans="1:3" ht="13.5">
      <c r="A26" s="14">
        <v>1</v>
      </c>
      <c r="B26" s="15" t="s">
        <v>2</v>
      </c>
      <c r="C26" s="21">
        <v>1</v>
      </c>
    </row>
    <row r="27" spans="1:3" ht="13.5">
      <c r="A27" s="14">
        <v>2</v>
      </c>
      <c r="B27" s="15" t="s">
        <v>92</v>
      </c>
      <c r="C27" s="21">
        <v>1</v>
      </c>
    </row>
    <row r="28" spans="1:3" ht="13.5">
      <c r="A28" s="14">
        <v>3</v>
      </c>
      <c r="B28" s="15" t="s">
        <v>3</v>
      </c>
      <c r="C28" s="21">
        <v>1</v>
      </c>
    </row>
    <row r="29" spans="1:3" ht="13.5">
      <c r="A29" s="14">
        <v>4</v>
      </c>
      <c r="B29" s="15" t="s">
        <v>4</v>
      </c>
      <c r="C29" s="21">
        <v>1</v>
      </c>
    </row>
    <row r="30" spans="1:3" ht="13.5">
      <c r="A30" s="14">
        <v>5</v>
      </c>
      <c r="B30" s="15" t="s">
        <v>10</v>
      </c>
      <c r="C30" s="21">
        <v>1</v>
      </c>
    </row>
    <row r="31" spans="1:3" ht="13.5">
      <c r="A31" s="14">
        <v>6</v>
      </c>
      <c r="B31" s="15" t="s">
        <v>30</v>
      </c>
      <c r="C31" s="21">
        <v>1</v>
      </c>
    </row>
    <row r="32" spans="1:3" ht="13.5">
      <c r="A32" s="14"/>
      <c r="B32" s="16" t="s">
        <v>8</v>
      </c>
      <c r="C32" s="22">
        <f>C33+C34+C35</f>
        <v>6</v>
      </c>
    </row>
    <row r="33" spans="1:3" ht="14.25" customHeight="1">
      <c r="A33" s="14"/>
      <c r="B33" s="16" t="s">
        <v>17</v>
      </c>
      <c r="C33" s="22">
        <f>C26+C27+C28</f>
        <v>3</v>
      </c>
    </row>
    <row r="34" spans="1:3" ht="13.5">
      <c r="A34" s="14"/>
      <c r="B34" s="16" t="s">
        <v>33</v>
      </c>
      <c r="C34" s="22">
        <f>C30</f>
        <v>1</v>
      </c>
    </row>
    <row r="35" spans="1:3" ht="13.5">
      <c r="A35" s="14"/>
      <c r="B35" s="16" t="s">
        <v>19</v>
      </c>
      <c r="C35" s="22">
        <f>C29+C31</f>
        <v>2</v>
      </c>
    </row>
    <row r="36" spans="1:3" ht="13.5">
      <c r="A36" s="14"/>
      <c r="B36" s="16" t="s">
        <v>18</v>
      </c>
      <c r="C36" s="22">
        <f>C29</f>
        <v>1</v>
      </c>
    </row>
    <row r="37" spans="1:3" ht="13.5">
      <c r="A37" s="14"/>
      <c r="B37" s="17" t="s">
        <v>66</v>
      </c>
      <c r="C37" s="23">
        <f>C29</f>
        <v>1</v>
      </c>
    </row>
    <row r="38" spans="1:3" ht="13.5">
      <c r="A38" s="14"/>
      <c r="B38" s="17" t="s">
        <v>67</v>
      </c>
      <c r="C38" s="23">
        <f>C31</f>
        <v>1</v>
      </c>
    </row>
    <row r="39" spans="1:3" ht="18" customHeight="1">
      <c r="A39" s="19" t="s">
        <v>47</v>
      </c>
      <c r="B39" s="15"/>
      <c r="C39" s="21"/>
    </row>
    <row r="40" spans="1:3" ht="17.25" customHeight="1">
      <c r="A40" s="14">
        <v>1</v>
      </c>
      <c r="B40" s="15" t="s">
        <v>36</v>
      </c>
      <c r="C40" s="21">
        <v>1</v>
      </c>
    </row>
    <row r="41" spans="1:3" ht="14.25" customHeight="1">
      <c r="A41" s="14"/>
      <c r="B41" s="16" t="s">
        <v>8</v>
      </c>
      <c r="C41" s="22">
        <f>C42+C43</f>
        <v>1</v>
      </c>
    </row>
    <row r="42" spans="1:3" ht="14.25" customHeight="1">
      <c r="A42" s="14"/>
      <c r="B42" s="16" t="s">
        <v>17</v>
      </c>
      <c r="C42" s="22">
        <v>0</v>
      </c>
    </row>
    <row r="43" spans="1:3" ht="14.25" customHeight="1">
      <c r="A43" s="14"/>
      <c r="B43" s="16" t="s">
        <v>33</v>
      </c>
      <c r="C43" s="22">
        <f>C40</f>
        <v>1</v>
      </c>
    </row>
    <row r="44" spans="1:3" ht="14.25" customHeight="1">
      <c r="A44" s="19" t="s">
        <v>58</v>
      </c>
      <c r="B44" s="15"/>
      <c r="C44" s="21"/>
    </row>
    <row r="45" spans="1:3" ht="14.25" customHeight="1">
      <c r="A45" s="14">
        <v>1</v>
      </c>
      <c r="B45" s="15" t="s">
        <v>111</v>
      </c>
      <c r="C45" s="21">
        <v>1</v>
      </c>
    </row>
    <row r="46" spans="1:3" ht="14.25" customHeight="1">
      <c r="A46" s="14">
        <v>2</v>
      </c>
      <c r="B46" s="15" t="s">
        <v>16</v>
      </c>
      <c r="C46" s="21">
        <v>4</v>
      </c>
    </row>
    <row r="47" spans="1:3" ht="14.25" customHeight="1">
      <c r="A47" s="14">
        <v>3</v>
      </c>
      <c r="B47" s="15" t="s">
        <v>59</v>
      </c>
      <c r="C47" s="21">
        <v>1</v>
      </c>
    </row>
    <row r="48" spans="1:3" ht="14.25" customHeight="1">
      <c r="A48" s="14"/>
      <c r="B48" s="16" t="s">
        <v>8</v>
      </c>
      <c r="C48" s="22">
        <f>C49+C50+C51</f>
        <v>6</v>
      </c>
    </row>
    <row r="49" spans="1:3" ht="14.25" customHeight="1">
      <c r="A49" s="14"/>
      <c r="B49" s="16" t="s">
        <v>17</v>
      </c>
      <c r="C49" s="22">
        <f>C45</f>
        <v>1</v>
      </c>
    </row>
    <row r="50" spans="1:3" ht="14.25" customHeight="1">
      <c r="A50" s="14"/>
      <c r="B50" s="16" t="s">
        <v>33</v>
      </c>
      <c r="C50" s="22">
        <f>C46</f>
        <v>4</v>
      </c>
    </row>
    <row r="51" spans="1:3" ht="14.25" customHeight="1">
      <c r="A51" s="14"/>
      <c r="B51" s="16" t="s">
        <v>19</v>
      </c>
      <c r="C51" s="22">
        <f>C47</f>
        <v>1</v>
      </c>
    </row>
    <row r="52" spans="1:3" ht="14.25" customHeight="1">
      <c r="A52" s="14"/>
      <c r="B52" s="16" t="s">
        <v>18</v>
      </c>
      <c r="C52" s="22">
        <f>C51</f>
        <v>1</v>
      </c>
    </row>
    <row r="53" spans="1:3" ht="14.25" customHeight="1">
      <c r="A53" s="19" t="s">
        <v>64</v>
      </c>
      <c r="B53" s="15"/>
      <c r="C53" s="21"/>
    </row>
    <row r="54" spans="1:3" ht="13.5" customHeight="1">
      <c r="A54" s="14">
        <v>1</v>
      </c>
      <c r="B54" s="15" t="s">
        <v>36</v>
      </c>
      <c r="C54" s="21">
        <v>0.5</v>
      </c>
    </row>
    <row r="55" spans="1:3" ht="14.25" customHeight="1">
      <c r="A55" s="14"/>
      <c r="B55" s="16" t="s">
        <v>8</v>
      </c>
      <c r="C55" s="22">
        <f>C56+C57</f>
        <v>0.5</v>
      </c>
    </row>
    <row r="56" spans="1:3" ht="14.25" customHeight="1">
      <c r="A56" s="14"/>
      <c r="B56" s="16" t="s">
        <v>17</v>
      </c>
      <c r="C56" s="22">
        <v>0</v>
      </c>
    </row>
    <row r="57" spans="1:3" ht="14.25" customHeight="1">
      <c r="A57" s="14"/>
      <c r="B57" s="16" t="s">
        <v>33</v>
      </c>
      <c r="C57" s="22">
        <f>C54</f>
        <v>0.5</v>
      </c>
    </row>
    <row r="58" spans="1:3" ht="15.75" customHeight="1">
      <c r="A58" s="31" t="s">
        <v>71</v>
      </c>
      <c r="B58" s="31"/>
      <c r="C58" s="21" t="s">
        <v>28</v>
      </c>
    </row>
    <row r="59" spans="1:3" ht="15.75" customHeight="1">
      <c r="A59" s="14">
        <v>1</v>
      </c>
      <c r="B59" s="15" t="s">
        <v>74</v>
      </c>
      <c r="C59" s="21">
        <v>1</v>
      </c>
    </row>
    <row r="60" spans="1:3" ht="17.25" customHeight="1">
      <c r="A60" s="14">
        <v>2</v>
      </c>
      <c r="B60" s="15" t="s">
        <v>36</v>
      </c>
      <c r="C60" s="21">
        <v>1.5</v>
      </c>
    </row>
    <row r="61" spans="1:3" ht="17.25" customHeight="1">
      <c r="A61" s="14">
        <v>3</v>
      </c>
      <c r="B61" s="15" t="s">
        <v>49</v>
      </c>
      <c r="C61" s="21">
        <v>1</v>
      </c>
    </row>
    <row r="62" spans="1:3" ht="17.25" customHeight="1">
      <c r="A62" s="14"/>
      <c r="B62" s="16" t="s">
        <v>8</v>
      </c>
      <c r="C62" s="22">
        <f>C63+C64+C65</f>
        <v>3.5</v>
      </c>
    </row>
    <row r="63" spans="1:3" ht="17.25" customHeight="1">
      <c r="A63" s="14"/>
      <c r="B63" s="16" t="s">
        <v>17</v>
      </c>
      <c r="C63" s="22">
        <f>C59</f>
        <v>1</v>
      </c>
    </row>
    <row r="64" spans="1:3" ht="17.25" customHeight="1">
      <c r="A64" s="14"/>
      <c r="B64" s="16" t="s">
        <v>33</v>
      </c>
      <c r="C64" s="22">
        <f>C60</f>
        <v>1.5</v>
      </c>
    </row>
    <row r="65" spans="1:3" ht="17.25" customHeight="1">
      <c r="A65" s="14"/>
      <c r="B65" s="16" t="s">
        <v>23</v>
      </c>
      <c r="C65" s="22">
        <f>C61</f>
        <v>1</v>
      </c>
    </row>
    <row r="66" spans="1:3" ht="17.25" customHeight="1">
      <c r="A66" s="31" t="s">
        <v>129</v>
      </c>
      <c r="B66" s="31"/>
      <c r="C66" s="21" t="s">
        <v>28</v>
      </c>
    </row>
    <row r="67" spans="1:3" ht="17.25" customHeight="1">
      <c r="A67" s="14">
        <v>1</v>
      </c>
      <c r="B67" s="15" t="s">
        <v>79</v>
      </c>
      <c r="C67" s="21">
        <v>0.5</v>
      </c>
    </row>
    <row r="68" spans="1:3" ht="17.25" customHeight="1">
      <c r="A68" s="14">
        <v>2</v>
      </c>
      <c r="B68" s="15" t="s">
        <v>36</v>
      </c>
      <c r="C68" s="21">
        <v>0.75</v>
      </c>
    </row>
    <row r="69" spans="1:3" ht="17.25" customHeight="1">
      <c r="A69" s="14">
        <v>3</v>
      </c>
      <c r="B69" s="15" t="s">
        <v>49</v>
      </c>
      <c r="C69" s="21">
        <v>0.25</v>
      </c>
    </row>
    <row r="70" spans="1:3" ht="17.25" customHeight="1">
      <c r="A70" s="14"/>
      <c r="B70" s="16" t="s">
        <v>8</v>
      </c>
      <c r="C70" s="22">
        <f>C71+C72+C73</f>
        <v>1.5</v>
      </c>
    </row>
    <row r="71" spans="1:3" ht="17.25" customHeight="1">
      <c r="A71" s="14"/>
      <c r="B71" s="16" t="s">
        <v>17</v>
      </c>
      <c r="C71" s="22">
        <f>C67</f>
        <v>0.5</v>
      </c>
    </row>
    <row r="72" spans="1:3" ht="17.25" customHeight="1">
      <c r="A72" s="14"/>
      <c r="B72" s="16" t="s">
        <v>33</v>
      </c>
      <c r="C72" s="22">
        <f>C68</f>
        <v>0.75</v>
      </c>
    </row>
    <row r="73" spans="1:3" ht="17.25" customHeight="1">
      <c r="A73" s="14"/>
      <c r="B73" s="16" t="s">
        <v>24</v>
      </c>
      <c r="C73" s="22">
        <f>C69</f>
        <v>0.25</v>
      </c>
    </row>
    <row r="74" spans="1:3" ht="17.25" customHeight="1">
      <c r="A74" s="31" t="s">
        <v>69</v>
      </c>
      <c r="B74" s="31"/>
      <c r="C74" s="21" t="s">
        <v>28</v>
      </c>
    </row>
    <row r="75" spans="1:3" ht="17.25" customHeight="1">
      <c r="A75" s="14">
        <v>1</v>
      </c>
      <c r="B75" s="15" t="s">
        <v>73</v>
      </c>
      <c r="C75" s="21">
        <v>2</v>
      </c>
    </row>
    <row r="76" spans="1:3" ht="17.25" customHeight="1">
      <c r="A76" s="14">
        <v>2</v>
      </c>
      <c r="B76" s="15" t="s">
        <v>36</v>
      </c>
      <c r="C76" s="21">
        <v>1</v>
      </c>
    </row>
    <row r="77" spans="1:3" ht="17.25" customHeight="1">
      <c r="A77" s="14">
        <v>3</v>
      </c>
      <c r="B77" s="15" t="s">
        <v>49</v>
      </c>
      <c r="C77" s="21">
        <v>0.25</v>
      </c>
    </row>
    <row r="78" spans="1:3" ht="17.25" customHeight="1">
      <c r="A78" s="14"/>
      <c r="B78" s="16" t="s">
        <v>8</v>
      </c>
      <c r="C78" s="22">
        <f>C79+C80+C81</f>
        <v>3.25</v>
      </c>
    </row>
    <row r="79" spans="1:3" ht="17.25" customHeight="1">
      <c r="A79" s="14"/>
      <c r="B79" s="16" t="s">
        <v>17</v>
      </c>
      <c r="C79" s="22">
        <f>C75</f>
        <v>2</v>
      </c>
    </row>
    <row r="80" spans="1:3" ht="17.25" customHeight="1">
      <c r="A80" s="14"/>
      <c r="B80" s="16" t="s">
        <v>33</v>
      </c>
      <c r="C80" s="22">
        <f>C76</f>
        <v>1</v>
      </c>
    </row>
    <row r="81" spans="1:3" ht="17.25" customHeight="1">
      <c r="A81" s="14"/>
      <c r="B81" s="16" t="s">
        <v>24</v>
      </c>
      <c r="C81" s="22">
        <f>C77</f>
        <v>0.25</v>
      </c>
    </row>
    <row r="82" spans="1:3" ht="17.25" customHeight="1">
      <c r="A82" s="31" t="s">
        <v>70</v>
      </c>
      <c r="B82" s="31"/>
      <c r="C82" s="21" t="s">
        <v>28</v>
      </c>
    </row>
    <row r="83" spans="1:3" ht="17.25" customHeight="1">
      <c r="A83" s="14">
        <v>1</v>
      </c>
      <c r="B83" s="15" t="s">
        <v>72</v>
      </c>
      <c r="C83" s="21">
        <v>2</v>
      </c>
    </row>
    <row r="84" spans="1:3" ht="17.25" customHeight="1">
      <c r="A84" s="14">
        <v>2</v>
      </c>
      <c r="B84" s="15" t="s">
        <v>36</v>
      </c>
      <c r="C84" s="21">
        <v>2</v>
      </c>
    </row>
    <row r="85" spans="1:3" ht="17.25" customHeight="1">
      <c r="A85" s="14">
        <v>3</v>
      </c>
      <c r="B85" s="15" t="s">
        <v>49</v>
      </c>
      <c r="C85" s="21">
        <v>1</v>
      </c>
    </row>
    <row r="86" spans="1:3" ht="17.25" customHeight="1">
      <c r="A86" s="14"/>
      <c r="B86" s="16" t="s">
        <v>8</v>
      </c>
      <c r="C86" s="22">
        <f>C87+C88+C89</f>
        <v>5</v>
      </c>
    </row>
    <row r="87" spans="1:3" ht="17.25" customHeight="1">
      <c r="A87" s="14"/>
      <c r="B87" s="16" t="s">
        <v>17</v>
      </c>
      <c r="C87" s="22">
        <f>C83</f>
        <v>2</v>
      </c>
    </row>
    <row r="88" spans="1:3" ht="17.25" customHeight="1">
      <c r="A88" s="14"/>
      <c r="B88" s="16" t="s">
        <v>33</v>
      </c>
      <c r="C88" s="22">
        <f>C84</f>
        <v>2</v>
      </c>
    </row>
    <row r="89" spans="1:3" ht="17.25" customHeight="1">
      <c r="A89" s="14"/>
      <c r="B89" s="16" t="s">
        <v>24</v>
      </c>
      <c r="C89" s="22">
        <f>C85</f>
        <v>1</v>
      </c>
    </row>
    <row r="90" spans="1:3" ht="17.25" customHeight="1">
      <c r="A90" s="31" t="s">
        <v>88</v>
      </c>
      <c r="B90" s="31"/>
      <c r="C90" s="21" t="s">
        <v>28</v>
      </c>
    </row>
    <row r="91" spans="1:3" ht="17.25" customHeight="1">
      <c r="A91" s="14">
        <v>1</v>
      </c>
      <c r="B91" s="15" t="s">
        <v>65</v>
      </c>
      <c r="C91" s="21">
        <v>1</v>
      </c>
    </row>
    <row r="92" spans="1:3" ht="17.25" customHeight="1">
      <c r="A92" s="14">
        <v>2</v>
      </c>
      <c r="B92" s="15" t="s">
        <v>36</v>
      </c>
      <c r="C92" s="21">
        <v>1</v>
      </c>
    </row>
    <row r="93" spans="1:3" ht="17.25" customHeight="1">
      <c r="A93" s="14">
        <v>3</v>
      </c>
      <c r="B93" s="15" t="s">
        <v>49</v>
      </c>
      <c r="C93" s="21">
        <v>0</v>
      </c>
    </row>
    <row r="94" spans="1:3" ht="17.25" customHeight="1">
      <c r="A94" s="14"/>
      <c r="B94" s="16" t="s">
        <v>8</v>
      </c>
      <c r="C94" s="22">
        <f>C95+C96+C97</f>
        <v>2</v>
      </c>
    </row>
    <row r="95" spans="1:3" ht="17.25" customHeight="1">
      <c r="A95" s="14"/>
      <c r="B95" s="16" t="s">
        <v>17</v>
      </c>
      <c r="C95" s="22">
        <f>C91</f>
        <v>1</v>
      </c>
    </row>
    <row r="96" spans="1:3" ht="17.25" customHeight="1">
      <c r="A96" s="14"/>
      <c r="B96" s="16" t="s">
        <v>33</v>
      </c>
      <c r="C96" s="22">
        <f>C92</f>
        <v>1</v>
      </c>
    </row>
    <row r="97" spans="1:3" ht="17.25" customHeight="1">
      <c r="A97" s="14"/>
      <c r="B97" s="16" t="s">
        <v>24</v>
      </c>
      <c r="C97" s="22">
        <f>C93</f>
        <v>0</v>
      </c>
    </row>
    <row r="98" spans="1:3" ht="17.25" customHeight="1">
      <c r="A98" s="31" t="s">
        <v>86</v>
      </c>
      <c r="B98" s="31"/>
      <c r="C98" s="21" t="s">
        <v>28</v>
      </c>
    </row>
    <row r="99" spans="1:3" ht="17.25" customHeight="1">
      <c r="A99" s="14">
        <v>1</v>
      </c>
      <c r="B99" s="15" t="s">
        <v>65</v>
      </c>
      <c r="C99" s="21">
        <v>0.5</v>
      </c>
    </row>
    <row r="100" spans="1:3" ht="17.25" customHeight="1">
      <c r="A100" s="14">
        <v>2</v>
      </c>
      <c r="B100" s="15" t="s">
        <v>36</v>
      </c>
      <c r="C100" s="21">
        <v>1</v>
      </c>
    </row>
    <row r="101" spans="1:3" ht="17.25" customHeight="1">
      <c r="A101" s="14">
        <v>3</v>
      </c>
      <c r="B101" s="15" t="s">
        <v>49</v>
      </c>
      <c r="C101" s="21">
        <v>0</v>
      </c>
    </row>
    <row r="102" spans="1:3" ht="17.25" customHeight="1">
      <c r="A102" s="14"/>
      <c r="B102" s="16" t="s">
        <v>8</v>
      </c>
      <c r="C102" s="22">
        <f>C103+C104+C105</f>
        <v>1.5</v>
      </c>
    </row>
    <row r="103" spans="1:3" ht="17.25" customHeight="1">
      <c r="A103" s="14"/>
      <c r="B103" s="16" t="s">
        <v>17</v>
      </c>
      <c r="C103" s="22">
        <f>C99</f>
        <v>0.5</v>
      </c>
    </row>
    <row r="104" spans="1:3" ht="17.25" customHeight="1">
      <c r="A104" s="14"/>
      <c r="B104" s="16" t="s">
        <v>33</v>
      </c>
      <c r="C104" s="22">
        <f>C100</f>
        <v>1</v>
      </c>
    </row>
    <row r="105" spans="1:3" ht="17.25" customHeight="1">
      <c r="A105" s="14"/>
      <c r="B105" s="16" t="s">
        <v>24</v>
      </c>
      <c r="C105" s="22">
        <f>C101</f>
        <v>0</v>
      </c>
    </row>
    <row r="106" spans="1:3" ht="17.25" customHeight="1">
      <c r="A106" s="31" t="s">
        <v>56</v>
      </c>
      <c r="B106" s="31"/>
      <c r="C106" s="21" t="s">
        <v>28</v>
      </c>
    </row>
    <row r="107" spans="1:3" ht="15.75" customHeight="1">
      <c r="A107" s="19"/>
      <c r="B107" s="20" t="s">
        <v>112</v>
      </c>
      <c r="C107" s="21">
        <v>1</v>
      </c>
    </row>
    <row r="108" spans="1:3" ht="14.25" customHeight="1">
      <c r="A108" s="14"/>
      <c r="B108" s="20" t="s">
        <v>57</v>
      </c>
      <c r="C108" s="21">
        <v>9.5</v>
      </c>
    </row>
    <row r="109" spans="1:3" ht="14.25" customHeight="1">
      <c r="A109" s="14"/>
      <c r="B109" s="20" t="s">
        <v>51</v>
      </c>
      <c r="C109" s="21">
        <v>1</v>
      </c>
    </row>
    <row r="110" spans="1:3" ht="14.25" customHeight="1">
      <c r="A110" s="14"/>
      <c r="B110" s="20" t="s">
        <v>36</v>
      </c>
      <c r="C110" s="21">
        <v>7</v>
      </c>
    </row>
    <row r="111" spans="1:3" ht="14.25" customHeight="1">
      <c r="A111" s="14"/>
      <c r="B111" s="16" t="s">
        <v>8</v>
      </c>
      <c r="C111" s="22">
        <f>C112+C113+C114</f>
        <v>18.5</v>
      </c>
    </row>
    <row r="112" spans="1:3" ht="14.25" customHeight="1">
      <c r="A112" s="14"/>
      <c r="B112" s="16" t="s">
        <v>17</v>
      </c>
      <c r="C112" s="22">
        <f>C108+C107</f>
        <v>10.5</v>
      </c>
    </row>
    <row r="113" spans="1:3" ht="14.25" customHeight="1">
      <c r="A113" s="14"/>
      <c r="B113" s="16" t="s">
        <v>33</v>
      </c>
      <c r="C113" s="22">
        <f>C109+C110</f>
        <v>8</v>
      </c>
    </row>
    <row r="114" spans="1:3" ht="14.25" customHeight="1">
      <c r="A114" s="14"/>
      <c r="B114" s="16" t="s">
        <v>24</v>
      </c>
      <c r="C114" s="22">
        <v>0</v>
      </c>
    </row>
    <row r="115" spans="1:3" ht="17.25" customHeight="1">
      <c r="A115" s="19" t="s">
        <v>48</v>
      </c>
      <c r="B115" s="15"/>
      <c r="C115" s="21"/>
    </row>
    <row r="116" spans="1:3" ht="14.25" customHeight="1">
      <c r="A116" s="14">
        <v>1</v>
      </c>
      <c r="B116" s="15" t="s">
        <v>9</v>
      </c>
      <c r="C116" s="21">
        <v>4</v>
      </c>
    </row>
    <row r="117" spans="1:3" ht="14.25" customHeight="1">
      <c r="A117" s="14"/>
      <c r="B117" s="16" t="s">
        <v>8</v>
      </c>
      <c r="C117" s="22">
        <f>C118+C119</f>
        <v>4</v>
      </c>
    </row>
    <row r="118" spans="1:3" ht="14.25" customHeight="1">
      <c r="A118" s="14"/>
      <c r="B118" s="16" t="s">
        <v>17</v>
      </c>
      <c r="C118" s="22">
        <v>0</v>
      </c>
    </row>
    <row r="119" spans="1:3" ht="14.25" customHeight="1">
      <c r="A119" s="14"/>
      <c r="B119" s="16" t="s">
        <v>33</v>
      </c>
      <c r="C119" s="22">
        <f>C116</f>
        <v>4</v>
      </c>
    </row>
    <row r="120" spans="1:3" ht="16.5" customHeight="1">
      <c r="A120" s="19" t="s">
        <v>29</v>
      </c>
      <c r="B120" s="15"/>
      <c r="C120" s="21"/>
    </row>
    <row r="121" spans="1:3" ht="18" customHeight="1">
      <c r="A121" s="14">
        <v>1</v>
      </c>
      <c r="B121" s="15" t="s">
        <v>36</v>
      </c>
      <c r="C121" s="21">
        <v>2</v>
      </c>
    </row>
    <row r="122" spans="1:3" ht="14.25" customHeight="1">
      <c r="A122" s="14"/>
      <c r="B122" s="16" t="s">
        <v>8</v>
      </c>
      <c r="C122" s="22">
        <v>0</v>
      </c>
    </row>
    <row r="123" spans="1:3" ht="14.25" customHeight="1">
      <c r="A123" s="14"/>
      <c r="B123" s="16" t="s">
        <v>32</v>
      </c>
      <c r="C123" s="22">
        <f>C121</f>
        <v>2</v>
      </c>
    </row>
    <row r="124" spans="1:3" ht="14.25" customHeight="1">
      <c r="A124" s="19" t="s">
        <v>101</v>
      </c>
      <c r="B124" s="15"/>
      <c r="C124" s="21"/>
    </row>
    <row r="125" spans="1:3" ht="21" customHeight="1">
      <c r="A125" s="14">
        <v>1</v>
      </c>
      <c r="B125" s="15" t="s">
        <v>15</v>
      </c>
      <c r="C125" s="21">
        <v>7</v>
      </c>
    </row>
    <row r="126" spans="1:3" ht="17.25" customHeight="1">
      <c r="A126" s="14"/>
      <c r="B126" s="16" t="s">
        <v>8</v>
      </c>
      <c r="C126" s="22">
        <f>C127</f>
        <v>7</v>
      </c>
    </row>
    <row r="127" spans="1:3" ht="14.25" customHeight="1">
      <c r="A127" s="14"/>
      <c r="B127" s="16" t="s">
        <v>32</v>
      </c>
      <c r="C127" s="22">
        <f>C125</f>
        <v>7</v>
      </c>
    </row>
    <row r="128" spans="1:3" ht="16.5" customHeight="1">
      <c r="A128" s="19" t="s">
        <v>102</v>
      </c>
      <c r="B128" s="15"/>
      <c r="C128" s="21"/>
    </row>
    <row r="129" spans="1:3" ht="17.25" customHeight="1">
      <c r="A129" s="14">
        <v>1</v>
      </c>
      <c r="B129" s="15" t="s">
        <v>36</v>
      </c>
      <c r="C129" s="21">
        <v>6</v>
      </c>
    </row>
    <row r="130" spans="1:3" ht="13.5" customHeight="1">
      <c r="A130" s="14"/>
      <c r="B130" s="16" t="s">
        <v>8</v>
      </c>
      <c r="C130" s="22">
        <f>C131</f>
        <v>6</v>
      </c>
    </row>
    <row r="131" spans="1:3" ht="15" customHeight="1">
      <c r="A131" s="14"/>
      <c r="B131" s="16" t="s">
        <v>32</v>
      </c>
      <c r="C131" s="22">
        <f>C129</f>
        <v>6</v>
      </c>
    </row>
    <row r="132" spans="1:3" ht="14.25" customHeight="1">
      <c r="A132" s="31" t="s">
        <v>113</v>
      </c>
      <c r="B132" s="31"/>
      <c r="C132" s="22"/>
    </row>
    <row r="133" spans="1:3" ht="14.25" customHeight="1">
      <c r="A133" s="14">
        <v>1</v>
      </c>
      <c r="B133" s="15" t="s">
        <v>61</v>
      </c>
      <c r="C133" s="21">
        <v>1</v>
      </c>
    </row>
    <row r="134" spans="1:3" ht="14.25" customHeight="1">
      <c r="A134" s="14">
        <v>2</v>
      </c>
      <c r="B134" s="15" t="s">
        <v>114</v>
      </c>
      <c r="C134" s="21">
        <v>1</v>
      </c>
    </row>
    <row r="135" spans="1:3" ht="14.25" customHeight="1">
      <c r="A135" s="14">
        <v>3</v>
      </c>
      <c r="B135" s="15" t="s">
        <v>50</v>
      </c>
      <c r="C135" s="21">
        <v>9.25</v>
      </c>
    </row>
    <row r="136" spans="1:3" ht="13.5" customHeight="1">
      <c r="A136" s="14">
        <v>4</v>
      </c>
      <c r="B136" s="15" t="s">
        <v>96</v>
      </c>
      <c r="C136" s="21">
        <v>1</v>
      </c>
    </row>
    <row r="137" spans="1:3" ht="13.5" customHeight="1">
      <c r="A137" s="14">
        <v>5</v>
      </c>
      <c r="B137" s="15" t="s">
        <v>115</v>
      </c>
      <c r="C137" s="21">
        <v>1</v>
      </c>
    </row>
    <row r="138" spans="1:3" ht="13.5" customHeight="1">
      <c r="A138" s="14">
        <v>6</v>
      </c>
      <c r="B138" s="15" t="s">
        <v>51</v>
      </c>
      <c r="C138" s="21">
        <v>1</v>
      </c>
    </row>
    <row r="139" spans="1:3" ht="13.5" customHeight="1">
      <c r="A139" s="14">
        <v>7</v>
      </c>
      <c r="B139" s="15" t="s">
        <v>35</v>
      </c>
      <c r="C139" s="21">
        <v>18.5</v>
      </c>
    </row>
    <row r="140" spans="1:3" ht="13.5" customHeight="1">
      <c r="A140" s="14">
        <v>8</v>
      </c>
      <c r="B140" s="15" t="s">
        <v>93</v>
      </c>
      <c r="C140" s="21">
        <v>6.5</v>
      </c>
    </row>
    <row r="141" spans="1:3" ht="14.25" customHeight="1">
      <c r="A141" s="14">
        <v>9</v>
      </c>
      <c r="B141" s="15" t="s">
        <v>52</v>
      </c>
      <c r="C141" s="21">
        <v>1</v>
      </c>
    </row>
    <row r="142" spans="1:3" ht="14.25" customHeight="1">
      <c r="A142" s="14">
        <v>10</v>
      </c>
      <c r="B142" s="15" t="s">
        <v>49</v>
      </c>
      <c r="C142" s="21">
        <v>7</v>
      </c>
    </row>
    <row r="143" spans="1:3" ht="14.25" customHeight="1">
      <c r="A143" s="14"/>
      <c r="B143" s="16" t="s">
        <v>8</v>
      </c>
      <c r="C143" s="22">
        <f>C144+C145+C146+C147</f>
        <v>47.25</v>
      </c>
    </row>
    <row r="144" spans="1:3" ht="14.25" customHeight="1">
      <c r="A144" s="14"/>
      <c r="B144" s="16" t="s">
        <v>17</v>
      </c>
      <c r="C144" s="22">
        <f>C133+C134+C135+C137+C136</f>
        <v>13.25</v>
      </c>
    </row>
    <row r="145" spans="1:3" ht="14.25" customHeight="1">
      <c r="A145" s="14"/>
      <c r="B145" s="16" t="s">
        <v>33</v>
      </c>
      <c r="C145" s="22">
        <f>C138+C139+C140</f>
        <v>26</v>
      </c>
    </row>
    <row r="146" spans="1:3" ht="14.25" customHeight="1">
      <c r="A146" s="14"/>
      <c r="B146" s="16" t="s">
        <v>25</v>
      </c>
      <c r="C146" s="22">
        <f>C142</f>
        <v>7</v>
      </c>
    </row>
    <row r="147" spans="1:3" ht="14.25" customHeight="1">
      <c r="A147" s="14"/>
      <c r="B147" s="16" t="s">
        <v>53</v>
      </c>
      <c r="C147" s="22">
        <f>C141</f>
        <v>1</v>
      </c>
    </row>
    <row r="148" spans="1:3" ht="15.75" customHeight="1">
      <c r="A148" s="31" t="s">
        <v>116</v>
      </c>
      <c r="B148" s="31"/>
      <c r="C148" s="22"/>
    </row>
    <row r="149" spans="1:3" ht="14.25" customHeight="1">
      <c r="A149" s="14">
        <v>1</v>
      </c>
      <c r="B149" s="15" t="s">
        <v>62</v>
      </c>
      <c r="C149" s="21">
        <v>1</v>
      </c>
    </row>
    <row r="150" spans="1:3" ht="14.25" customHeight="1">
      <c r="A150" s="14">
        <v>2</v>
      </c>
      <c r="B150" s="15" t="s">
        <v>114</v>
      </c>
      <c r="C150" s="21">
        <v>4</v>
      </c>
    </row>
    <row r="151" spans="1:3" ht="14.25" customHeight="1">
      <c r="A151" s="14">
        <v>3</v>
      </c>
      <c r="B151" s="15" t="s">
        <v>50</v>
      </c>
      <c r="C151" s="21">
        <v>8</v>
      </c>
    </row>
    <row r="152" spans="1:3" ht="14.25" customHeight="1">
      <c r="A152" s="14">
        <v>4</v>
      </c>
      <c r="B152" s="15" t="s">
        <v>51</v>
      </c>
      <c r="C152" s="21">
        <v>1</v>
      </c>
    </row>
    <row r="153" spans="1:3" ht="14.25" customHeight="1">
      <c r="A153" s="14">
        <v>5</v>
      </c>
      <c r="B153" s="15" t="s">
        <v>117</v>
      </c>
      <c r="C153" s="21">
        <v>3</v>
      </c>
    </row>
    <row r="154" spans="1:3" ht="13.5" customHeight="1">
      <c r="A154" s="14">
        <v>6</v>
      </c>
      <c r="B154" s="15" t="s">
        <v>35</v>
      </c>
      <c r="C154" s="21">
        <v>18.5</v>
      </c>
    </row>
    <row r="155" spans="1:3" ht="14.25" customHeight="1">
      <c r="A155" s="14">
        <v>7</v>
      </c>
      <c r="B155" s="15" t="s">
        <v>52</v>
      </c>
      <c r="C155" s="21">
        <v>2</v>
      </c>
    </row>
    <row r="156" spans="1:3" ht="14.25" customHeight="1">
      <c r="A156" s="14">
        <v>8</v>
      </c>
      <c r="B156" s="15" t="s">
        <v>49</v>
      </c>
      <c r="C156" s="21">
        <v>5</v>
      </c>
    </row>
    <row r="157" spans="1:3" ht="14.25" customHeight="1">
      <c r="A157" s="14"/>
      <c r="B157" s="16" t="s">
        <v>8</v>
      </c>
      <c r="C157" s="22">
        <f>C158+C159+C160+C161</f>
        <v>42.5</v>
      </c>
    </row>
    <row r="158" spans="1:3" ht="14.25" customHeight="1">
      <c r="A158" s="14"/>
      <c r="B158" s="16" t="s">
        <v>17</v>
      </c>
      <c r="C158" s="22">
        <f>C149+C150+C151</f>
        <v>13</v>
      </c>
    </row>
    <row r="159" spans="1:3" ht="14.25" customHeight="1">
      <c r="A159" s="14"/>
      <c r="B159" s="16" t="s">
        <v>33</v>
      </c>
      <c r="C159" s="22">
        <f>C152+C153+C154</f>
        <v>22.5</v>
      </c>
    </row>
    <row r="160" spans="1:3" ht="14.25" customHeight="1">
      <c r="A160" s="14"/>
      <c r="B160" s="16" t="s">
        <v>25</v>
      </c>
      <c r="C160" s="22">
        <f>C156</f>
        <v>5</v>
      </c>
    </row>
    <row r="161" spans="1:3" ht="14.25" customHeight="1">
      <c r="A161" s="14"/>
      <c r="B161" s="16" t="s">
        <v>53</v>
      </c>
      <c r="C161" s="22">
        <f>C155</f>
        <v>2</v>
      </c>
    </row>
    <row r="162" spans="1:3" ht="15.75" customHeight="1">
      <c r="A162" s="31" t="s">
        <v>118</v>
      </c>
      <c r="B162" s="31"/>
      <c r="C162" s="22"/>
    </row>
    <row r="163" spans="1:3" ht="13.5" customHeight="1">
      <c r="A163" s="14">
        <v>1</v>
      </c>
      <c r="B163" s="15" t="s">
        <v>62</v>
      </c>
      <c r="C163" s="21">
        <v>1</v>
      </c>
    </row>
    <row r="164" spans="1:3" ht="14.25" customHeight="1">
      <c r="A164" s="14">
        <v>2</v>
      </c>
      <c r="B164" s="15" t="s">
        <v>50</v>
      </c>
      <c r="C164" s="21">
        <v>4.25</v>
      </c>
    </row>
    <row r="165" spans="1:3" ht="14.25" customHeight="1">
      <c r="A165" s="14">
        <v>3</v>
      </c>
      <c r="B165" s="15" t="s">
        <v>60</v>
      </c>
      <c r="C165" s="21">
        <v>1</v>
      </c>
    </row>
    <row r="166" spans="1:3" ht="14.25" customHeight="1">
      <c r="A166" s="14">
        <v>4</v>
      </c>
      <c r="B166" s="15" t="s">
        <v>87</v>
      </c>
      <c r="C166" s="21">
        <v>1</v>
      </c>
    </row>
    <row r="167" spans="1:3" ht="13.5" customHeight="1">
      <c r="A167" s="14">
        <v>5</v>
      </c>
      <c r="B167" s="15" t="s">
        <v>51</v>
      </c>
      <c r="C167" s="21">
        <v>1</v>
      </c>
    </row>
    <row r="168" spans="1:3" ht="13.5" customHeight="1">
      <c r="A168" s="14">
        <v>6</v>
      </c>
      <c r="B168" s="15" t="s">
        <v>35</v>
      </c>
      <c r="C168" s="21">
        <v>8.25</v>
      </c>
    </row>
    <row r="169" spans="1:3" ht="13.5" customHeight="1">
      <c r="A169" s="14">
        <v>7</v>
      </c>
      <c r="B169" s="15" t="s">
        <v>36</v>
      </c>
      <c r="C169" s="21">
        <v>2</v>
      </c>
    </row>
    <row r="170" spans="1:3" ht="14.25" customHeight="1">
      <c r="A170" s="14">
        <v>8</v>
      </c>
      <c r="B170" s="15" t="s">
        <v>78</v>
      </c>
      <c r="C170" s="21">
        <v>1</v>
      </c>
    </row>
    <row r="171" spans="1:3" ht="14.25" customHeight="1">
      <c r="A171" s="14">
        <v>9</v>
      </c>
      <c r="B171" s="15" t="s">
        <v>75</v>
      </c>
      <c r="C171" s="21">
        <v>1</v>
      </c>
    </row>
    <row r="172" spans="1:3" ht="14.25" customHeight="1">
      <c r="A172" s="14">
        <v>10</v>
      </c>
      <c r="B172" s="15" t="s">
        <v>76</v>
      </c>
      <c r="C172" s="21">
        <v>0.5</v>
      </c>
    </row>
    <row r="173" spans="1:3" ht="14.25" customHeight="1">
      <c r="A173" s="14">
        <v>11</v>
      </c>
      <c r="B173" s="15" t="s">
        <v>77</v>
      </c>
      <c r="C173" s="21">
        <v>0.5</v>
      </c>
    </row>
    <row r="174" spans="1:3" ht="15" customHeight="1">
      <c r="A174" s="14">
        <v>12</v>
      </c>
      <c r="B174" s="15" t="s">
        <v>52</v>
      </c>
      <c r="C174" s="21">
        <v>1</v>
      </c>
    </row>
    <row r="175" spans="1:3" ht="14.25" customHeight="1">
      <c r="A175" s="14">
        <v>13</v>
      </c>
      <c r="B175" s="15" t="s">
        <v>49</v>
      </c>
      <c r="C175" s="21">
        <v>2.5</v>
      </c>
    </row>
    <row r="176" spans="1:3" ht="14.25" customHeight="1">
      <c r="A176" s="14"/>
      <c r="B176" s="16" t="s">
        <v>8</v>
      </c>
      <c r="C176" s="22">
        <f>C177+C178+C179+C180</f>
        <v>25</v>
      </c>
    </row>
    <row r="177" spans="1:3" ht="14.25" customHeight="1">
      <c r="A177" s="14"/>
      <c r="B177" s="16" t="s">
        <v>17</v>
      </c>
      <c r="C177" s="22">
        <f>C163+C164+C165+C166</f>
        <v>7.25</v>
      </c>
    </row>
    <row r="178" spans="1:3" ht="14.25" customHeight="1">
      <c r="A178" s="14"/>
      <c r="B178" s="16" t="s">
        <v>33</v>
      </c>
      <c r="C178" s="22">
        <f>C167+C168+C170+C171+C172+C173+C169</f>
        <v>14.25</v>
      </c>
    </row>
    <row r="179" spans="1:3" ht="14.25" customHeight="1">
      <c r="A179" s="14"/>
      <c r="B179" s="16" t="s">
        <v>25</v>
      </c>
      <c r="C179" s="22">
        <f>C175</f>
        <v>2.5</v>
      </c>
    </row>
    <row r="180" spans="1:3" ht="14.25" customHeight="1">
      <c r="A180" s="14"/>
      <c r="B180" s="16" t="s">
        <v>53</v>
      </c>
      <c r="C180" s="22">
        <f>C174</f>
        <v>1</v>
      </c>
    </row>
    <row r="181" spans="1:3" ht="15.75" customHeight="1">
      <c r="A181" s="31" t="s">
        <v>119</v>
      </c>
      <c r="B181" s="31"/>
      <c r="C181" s="22"/>
    </row>
    <row r="182" spans="1:3" ht="14.25" customHeight="1">
      <c r="A182" s="14">
        <v>1</v>
      </c>
      <c r="B182" s="15" t="s">
        <v>63</v>
      </c>
      <c r="C182" s="21">
        <v>1</v>
      </c>
    </row>
    <row r="183" spans="1:3" ht="14.25" customHeight="1">
      <c r="A183" s="14">
        <v>2</v>
      </c>
      <c r="B183" s="15" t="s">
        <v>60</v>
      </c>
      <c r="C183" s="21">
        <v>14.75</v>
      </c>
    </row>
    <row r="184" spans="1:3" ht="12.75" customHeight="1">
      <c r="A184" s="14">
        <v>3</v>
      </c>
      <c r="B184" s="15" t="s">
        <v>51</v>
      </c>
      <c r="C184" s="21">
        <v>1</v>
      </c>
    </row>
    <row r="185" spans="1:3" ht="12.75" customHeight="1">
      <c r="A185" s="14">
        <v>4</v>
      </c>
      <c r="B185" s="15" t="s">
        <v>35</v>
      </c>
      <c r="C185" s="21">
        <v>14.75</v>
      </c>
    </row>
    <row r="186" spans="1:3" ht="14.25" customHeight="1">
      <c r="A186" s="14">
        <v>5</v>
      </c>
      <c r="B186" s="15" t="s">
        <v>36</v>
      </c>
      <c r="C186" s="21">
        <v>0.75</v>
      </c>
    </row>
    <row r="187" spans="1:3" ht="14.25" customHeight="1">
      <c r="A187" s="14">
        <v>6</v>
      </c>
      <c r="B187" s="15" t="s">
        <v>52</v>
      </c>
      <c r="C187" s="21">
        <v>3</v>
      </c>
    </row>
    <row r="188" spans="1:3" ht="14.25" customHeight="1">
      <c r="A188" s="14">
        <v>7</v>
      </c>
      <c r="B188" s="15" t="s">
        <v>49</v>
      </c>
      <c r="C188" s="21">
        <v>4.5</v>
      </c>
    </row>
    <row r="189" spans="1:3" ht="14.25" customHeight="1">
      <c r="A189" s="14"/>
      <c r="B189" s="16" t="s">
        <v>8</v>
      </c>
      <c r="C189" s="22">
        <f>C190+C191+C192+C193</f>
        <v>39.75</v>
      </c>
    </row>
    <row r="190" spans="1:3" ht="14.25" customHeight="1">
      <c r="A190" s="14"/>
      <c r="B190" s="16" t="s">
        <v>17</v>
      </c>
      <c r="C190" s="22">
        <f>C182+C183</f>
        <v>15.75</v>
      </c>
    </row>
    <row r="191" spans="1:3" ht="14.25" customHeight="1">
      <c r="A191" s="14"/>
      <c r="B191" s="16" t="s">
        <v>33</v>
      </c>
      <c r="C191" s="22">
        <f>C184+C185+C186</f>
        <v>16.5</v>
      </c>
    </row>
    <row r="192" spans="1:3" ht="14.25" customHeight="1">
      <c r="A192" s="14"/>
      <c r="B192" s="16" t="s">
        <v>25</v>
      </c>
      <c r="C192" s="22">
        <f>C188</f>
        <v>4.5</v>
      </c>
    </row>
    <row r="193" spans="1:3" ht="14.25" customHeight="1">
      <c r="A193" s="14"/>
      <c r="B193" s="16" t="s">
        <v>53</v>
      </c>
      <c r="C193" s="22">
        <f>C187</f>
        <v>3</v>
      </c>
    </row>
    <row r="194" spans="1:3" ht="17.25" customHeight="1">
      <c r="A194" s="31" t="s">
        <v>130</v>
      </c>
      <c r="B194" s="31"/>
      <c r="C194" s="22"/>
    </row>
    <row r="195" spans="1:3" ht="14.25" customHeight="1">
      <c r="A195" s="14">
        <v>1</v>
      </c>
      <c r="B195" s="15" t="s">
        <v>62</v>
      </c>
      <c r="C195" s="21">
        <v>1</v>
      </c>
    </row>
    <row r="196" spans="1:3" ht="14.25" customHeight="1">
      <c r="A196" s="14">
        <v>2</v>
      </c>
      <c r="B196" s="15" t="s">
        <v>114</v>
      </c>
      <c r="C196" s="21">
        <v>3.75</v>
      </c>
    </row>
    <row r="197" spans="1:3" ht="14.25" customHeight="1">
      <c r="A197" s="14">
        <v>3</v>
      </c>
      <c r="B197" s="15" t="s">
        <v>50</v>
      </c>
      <c r="C197" s="21">
        <v>8.5</v>
      </c>
    </row>
    <row r="198" spans="1:3" ht="14.25" customHeight="1">
      <c r="A198" s="14">
        <v>4</v>
      </c>
      <c r="B198" s="15" t="s">
        <v>51</v>
      </c>
      <c r="C198" s="21">
        <v>1</v>
      </c>
    </row>
    <row r="199" spans="1:3" ht="14.25" customHeight="1">
      <c r="A199" s="14">
        <v>5</v>
      </c>
      <c r="B199" s="15" t="s">
        <v>117</v>
      </c>
      <c r="C199" s="21">
        <v>3</v>
      </c>
    </row>
    <row r="200" spans="1:3" ht="14.25" customHeight="1">
      <c r="A200" s="14">
        <v>6</v>
      </c>
      <c r="B200" s="15" t="s">
        <v>35</v>
      </c>
      <c r="C200" s="21">
        <v>18</v>
      </c>
    </row>
    <row r="201" spans="1:3" ht="14.25" customHeight="1">
      <c r="A201" s="14">
        <v>7</v>
      </c>
      <c r="B201" s="15" t="s">
        <v>52</v>
      </c>
      <c r="C201" s="21">
        <v>2</v>
      </c>
    </row>
    <row r="202" spans="1:3" ht="14.25" customHeight="1">
      <c r="A202" s="14">
        <v>8</v>
      </c>
      <c r="B202" s="15" t="s">
        <v>49</v>
      </c>
      <c r="C202" s="21">
        <v>4</v>
      </c>
    </row>
    <row r="203" spans="1:3" ht="14.25" customHeight="1">
      <c r="A203" s="14"/>
      <c r="B203" s="16" t="s">
        <v>8</v>
      </c>
      <c r="C203" s="22">
        <f>C204+C205+C206+C207</f>
        <v>41.25</v>
      </c>
    </row>
    <row r="204" spans="1:3" ht="14.25" customHeight="1">
      <c r="A204" s="14"/>
      <c r="B204" s="16" t="s">
        <v>17</v>
      </c>
      <c r="C204" s="22">
        <f>C195+C196+C197</f>
        <v>13.25</v>
      </c>
    </row>
    <row r="205" spans="1:3" ht="14.25" customHeight="1">
      <c r="A205" s="14"/>
      <c r="B205" s="16" t="s">
        <v>33</v>
      </c>
      <c r="C205" s="22">
        <f>C198+C199+C200</f>
        <v>22</v>
      </c>
    </row>
    <row r="206" spans="1:3" ht="14.25" customHeight="1">
      <c r="A206" s="14"/>
      <c r="B206" s="16" t="s">
        <v>25</v>
      </c>
      <c r="C206" s="22">
        <f>C202</f>
        <v>4</v>
      </c>
    </row>
    <row r="207" spans="1:3" ht="14.25" customHeight="1">
      <c r="A207" s="14"/>
      <c r="B207" s="16" t="s">
        <v>53</v>
      </c>
      <c r="C207" s="22">
        <f>C201</f>
        <v>2</v>
      </c>
    </row>
    <row r="208" spans="1:3" ht="14.25" customHeight="1">
      <c r="A208" s="31" t="s">
        <v>120</v>
      </c>
      <c r="B208" s="31"/>
      <c r="C208" s="22"/>
    </row>
    <row r="209" spans="1:3" ht="14.25" customHeight="1">
      <c r="A209" s="14">
        <v>1</v>
      </c>
      <c r="B209" s="15" t="s">
        <v>63</v>
      </c>
      <c r="C209" s="21">
        <v>1</v>
      </c>
    </row>
    <row r="210" spans="1:3" ht="14.25" customHeight="1">
      <c r="A210" s="14">
        <v>2</v>
      </c>
      <c r="B210" s="15" t="s">
        <v>60</v>
      </c>
      <c r="C210" s="21">
        <v>8</v>
      </c>
    </row>
    <row r="211" spans="1:3" ht="13.5" customHeight="1">
      <c r="A211" s="14">
        <v>3</v>
      </c>
      <c r="B211" s="15" t="s">
        <v>51</v>
      </c>
      <c r="C211" s="21">
        <v>1</v>
      </c>
    </row>
    <row r="212" spans="1:3" ht="13.5" customHeight="1">
      <c r="A212" s="14">
        <v>4</v>
      </c>
      <c r="B212" s="15" t="s">
        <v>35</v>
      </c>
      <c r="C212" s="21">
        <v>8</v>
      </c>
    </row>
    <row r="213" spans="1:3" ht="14.25" customHeight="1">
      <c r="A213" s="14">
        <v>5</v>
      </c>
      <c r="B213" s="15" t="s">
        <v>52</v>
      </c>
      <c r="C213" s="21">
        <v>1</v>
      </c>
    </row>
    <row r="214" spans="1:3" ht="14.25" customHeight="1">
      <c r="A214" s="14">
        <v>6</v>
      </c>
      <c r="B214" s="15" t="s">
        <v>49</v>
      </c>
      <c r="C214" s="21">
        <v>2.5</v>
      </c>
    </row>
    <row r="215" spans="1:3" ht="14.25" customHeight="1">
      <c r="A215" s="14"/>
      <c r="B215" s="16" t="s">
        <v>8</v>
      </c>
      <c r="C215" s="22">
        <f>C216+C217+C218+C219</f>
        <v>21.5</v>
      </c>
    </row>
    <row r="216" spans="1:3" ht="14.25" customHeight="1">
      <c r="A216" s="14"/>
      <c r="B216" s="16" t="s">
        <v>17</v>
      </c>
      <c r="C216" s="22">
        <f>C209+C210</f>
        <v>9</v>
      </c>
    </row>
    <row r="217" spans="1:3" ht="14.25" customHeight="1">
      <c r="A217" s="14"/>
      <c r="B217" s="16" t="s">
        <v>33</v>
      </c>
      <c r="C217" s="22">
        <f>C211+C212</f>
        <v>9</v>
      </c>
    </row>
    <row r="218" spans="1:3" ht="14.25" customHeight="1">
      <c r="A218" s="14"/>
      <c r="B218" s="16" t="s">
        <v>25</v>
      </c>
      <c r="C218" s="22">
        <f>C214</f>
        <v>2.5</v>
      </c>
    </row>
    <row r="219" spans="1:3" ht="14.25" customHeight="1">
      <c r="A219" s="14"/>
      <c r="B219" s="16" t="s">
        <v>53</v>
      </c>
      <c r="C219" s="22">
        <f>C213</f>
        <v>1</v>
      </c>
    </row>
    <row r="220" spans="1:3" ht="17.25" customHeight="1">
      <c r="A220" s="31" t="s">
        <v>121</v>
      </c>
      <c r="B220" s="31"/>
      <c r="C220" s="22"/>
    </row>
    <row r="221" spans="1:3" ht="14.25" customHeight="1">
      <c r="A221" s="14">
        <v>1</v>
      </c>
      <c r="B221" s="15" t="s">
        <v>122</v>
      </c>
      <c r="C221" s="21">
        <v>1</v>
      </c>
    </row>
    <row r="222" spans="1:3" ht="15.75" customHeight="1">
      <c r="A222" s="14">
        <v>2</v>
      </c>
      <c r="B222" s="15" t="s">
        <v>114</v>
      </c>
      <c r="C222" s="21">
        <v>4.5</v>
      </c>
    </row>
    <row r="223" spans="1:3" ht="13.5" customHeight="1">
      <c r="A223" s="14">
        <v>3</v>
      </c>
      <c r="B223" s="15" t="s">
        <v>60</v>
      </c>
      <c r="C223" s="21">
        <v>2</v>
      </c>
    </row>
    <row r="224" spans="1:3" ht="13.5" customHeight="1">
      <c r="A224" s="14">
        <v>4</v>
      </c>
      <c r="B224" s="15" t="s">
        <v>115</v>
      </c>
      <c r="C224" s="21">
        <v>0</v>
      </c>
    </row>
    <row r="225" spans="1:3" ht="13.5" customHeight="1">
      <c r="A225" s="14">
        <v>5</v>
      </c>
      <c r="B225" s="15" t="s">
        <v>123</v>
      </c>
      <c r="C225" s="21">
        <v>0</v>
      </c>
    </row>
    <row r="226" spans="1:3" ht="13.5" customHeight="1">
      <c r="A226" s="14">
        <v>6</v>
      </c>
      <c r="B226" s="20" t="s">
        <v>124</v>
      </c>
      <c r="C226" s="21">
        <v>1</v>
      </c>
    </row>
    <row r="227" spans="1:3" ht="13.5" customHeight="1">
      <c r="A227" s="14">
        <v>7</v>
      </c>
      <c r="B227" s="15" t="s">
        <v>51</v>
      </c>
      <c r="C227" s="21">
        <v>1</v>
      </c>
    </row>
    <row r="228" spans="1:3" ht="14.25" customHeight="1">
      <c r="A228" s="14">
        <v>8</v>
      </c>
      <c r="B228" s="15" t="s">
        <v>117</v>
      </c>
      <c r="C228" s="21">
        <v>10.5</v>
      </c>
    </row>
    <row r="229" spans="1:3" ht="12.75" customHeight="1">
      <c r="A229" s="14">
        <v>9</v>
      </c>
      <c r="B229" s="15" t="s">
        <v>35</v>
      </c>
      <c r="C229" s="21">
        <v>0</v>
      </c>
    </row>
    <row r="230" spans="1:3" ht="13.5" customHeight="1">
      <c r="A230" s="14">
        <v>10</v>
      </c>
      <c r="B230" s="15" t="s">
        <v>93</v>
      </c>
      <c r="C230" s="21">
        <v>0.25</v>
      </c>
    </row>
    <row r="231" spans="1:3" ht="14.25" customHeight="1">
      <c r="A231" s="14">
        <v>11</v>
      </c>
      <c r="B231" s="15" t="s">
        <v>52</v>
      </c>
      <c r="C231" s="21">
        <v>1.5</v>
      </c>
    </row>
    <row r="232" spans="1:3" ht="14.25" customHeight="1">
      <c r="A232" s="14">
        <v>12</v>
      </c>
      <c r="B232" s="15" t="s">
        <v>49</v>
      </c>
      <c r="C232" s="21">
        <v>2</v>
      </c>
    </row>
    <row r="233" spans="1:3" ht="14.25" customHeight="1">
      <c r="A233" s="14"/>
      <c r="B233" s="16" t="s">
        <v>8</v>
      </c>
      <c r="C233" s="22">
        <f>C234+C235+C236+C237</f>
        <v>23.75</v>
      </c>
    </row>
    <row r="234" spans="1:3" ht="14.25" customHeight="1">
      <c r="A234" s="14"/>
      <c r="B234" s="16" t="s">
        <v>17</v>
      </c>
      <c r="C234" s="22">
        <f>C221+C222+C223+C224+C225+C226</f>
        <v>8.5</v>
      </c>
    </row>
    <row r="235" spans="1:3" ht="14.25" customHeight="1">
      <c r="A235" s="14"/>
      <c r="B235" s="16" t="s">
        <v>33</v>
      </c>
      <c r="C235" s="22">
        <f>C227+C228+C229+C230</f>
        <v>11.75</v>
      </c>
    </row>
    <row r="236" spans="1:3" ht="14.25" customHeight="1">
      <c r="A236" s="14"/>
      <c r="B236" s="16" t="s">
        <v>25</v>
      </c>
      <c r="C236" s="22">
        <f>C232</f>
        <v>2</v>
      </c>
    </row>
    <row r="237" spans="1:3" ht="14.25" customHeight="1">
      <c r="A237" s="14"/>
      <c r="B237" s="16" t="s">
        <v>53</v>
      </c>
      <c r="C237" s="22">
        <f>C231</f>
        <v>1.5</v>
      </c>
    </row>
    <row r="238" spans="1:3" ht="16.5" customHeight="1">
      <c r="A238" s="31" t="s">
        <v>125</v>
      </c>
      <c r="B238" s="31"/>
      <c r="C238" s="22"/>
    </row>
    <row r="239" spans="1:3" ht="14.25" customHeight="1">
      <c r="A239" s="14">
        <v>1</v>
      </c>
      <c r="B239" s="15" t="s">
        <v>62</v>
      </c>
      <c r="C239" s="21">
        <v>0</v>
      </c>
    </row>
    <row r="240" spans="1:3" ht="14.25" customHeight="1">
      <c r="A240" s="14">
        <v>2</v>
      </c>
      <c r="B240" s="15" t="s">
        <v>114</v>
      </c>
      <c r="C240" s="21">
        <v>0</v>
      </c>
    </row>
    <row r="241" spans="1:3" ht="14.25" customHeight="1">
      <c r="A241" s="14">
        <v>3</v>
      </c>
      <c r="B241" s="15" t="s">
        <v>50</v>
      </c>
      <c r="C241" s="21">
        <v>2.75</v>
      </c>
    </row>
    <row r="242" spans="1:3" ht="14.25" customHeight="1">
      <c r="A242" s="14">
        <v>4</v>
      </c>
      <c r="B242" s="15" t="s">
        <v>60</v>
      </c>
      <c r="C242" s="21">
        <v>0</v>
      </c>
    </row>
    <row r="243" spans="1:3" ht="14.25" customHeight="1">
      <c r="A243" s="14">
        <v>5</v>
      </c>
      <c r="B243" s="15" t="s">
        <v>51</v>
      </c>
      <c r="C243" s="21">
        <v>0</v>
      </c>
    </row>
    <row r="244" spans="1:3" ht="14.25" customHeight="1">
      <c r="A244" s="14">
        <v>6</v>
      </c>
      <c r="B244" s="15" t="s">
        <v>117</v>
      </c>
      <c r="C244" s="21">
        <v>0</v>
      </c>
    </row>
    <row r="245" spans="1:3" ht="14.25" customHeight="1">
      <c r="A245" s="14">
        <v>7</v>
      </c>
      <c r="B245" s="15" t="s">
        <v>35</v>
      </c>
      <c r="C245" s="21">
        <v>0.5</v>
      </c>
    </row>
    <row r="246" spans="1:3" ht="14.25" customHeight="1">
      <c r="A246" s="14">
        <v>8</v>
      </c>
      <c r="B246" s="15" t="s">
        <v>52</v>
      </c>
      <c r="C246" s="21">
        <v>0</v>
      </c>
    </row>
    <row r="247" spans="1:3" ht="14.25" customHeight="1">
      <c r="A247" s="14">
        <v>9</v>
      </c>
      <c r="B247" s="15" t="s">
        <v>49</v>
      </c>
      <c r="C247" s="21">
        <v>0</v>
      </c>
    </row>
    <row r="248" spans="1:3" ht="14.25" customHeight="1">
      <c r="A248" s="14"/>
      <c r="B248" s="16" t="s">
        <v>8</v>
      </c>
      <c r="C248" s="22">
        <f>C249+C250+C251+C252</f>
        <v>3.25</v>
      </c>
    </row>
    <row r="249" spans="1:3" ht="14.25" customHeight="1">
      <c r="A249" s="14"/>
      <c r="B249" s="16" t="s">
        <v>17</v>
      </c>
      <c r="C249" s="22">
        <f>C239+C240+C241+C242</f>
        <v>2.75</v>
      </c>
    </row>
    <row r="250" spans="1:3" ht="14.25" customHeight="1">
      <c r="A250" s="14"/>
      <c r="B250" s="16" t="s">
        <v>33</v>
      </c>
      <c r="C250" s="22">
        <f>C243+C244+C245</f>
        <v>0.5</v>
      </c>
    </row>
    <row r="251" spans="1:3" ht="14.25" customHeight="1">
      <c r="A251" s="14"/>
      <c r="B251" s="16" t="s">
        <v>25</v>
      </c>
      <c r="C251" s="22">
        <f>C247</f>
        <v>0</v>
      </c>
    </row>
    <row r="252" spans="1:3" ht="14.25" customHeight="1">
      <c r="A252" s="14"/>
      <c r="B252" s="16" t="s">
        <v>53</v>
      </c>
      <c r="C252" s="22">
        <f>C246</f>
        <v>0</v>
      </c>
    </row>
    <row r="253" spans="1:3" ht="14.25" customHeight="1">
      <c r="A253" s="31" t="s">
        <v>90</v>
      </c>
      <c r="B253" s="31"/>
      <c r="C253" s="22"/>
    </row>
    <row r="254" spans="1:3" ht="14.25" customHeight="1">
      <c r="A254" s="14">
        <v>1</v>
      </c>
      <c r="B254" s="15" t="s">
        <v>91</v>
      </c>
      <c r="C254" s="21">
        <v>1</v>
      </c>
    </row>
    <row r="255" spans="1:3" ht="14.25" customHeight="1">
      <c r="A255" s="14">
        <v>2</v>
      </c>
      <c r="B255" s="15" t="s">
        <v>82</v>
      </c>
      <c r="C255" s="21">
        <v>1</v>
      </c>
    </row>
    <row r="256" spans="1:3" ht="14.25" customHeight="1">
      <c r="A256" s="14">
        <v>3</v>
      </c>
      <c r="B256" s="15" t="s">
        <v>83</v>
      </c>
      <c r="C256" s="21">
        <v>0.5</v>
      </c>
    </row>
    <row r="257" spans="1:3" ht="14.25" customHeight="1">
      <c r="A257" s="14">
        <v>4</v>
      </c>
      <c r="B257" s="15" t="s">
        <v>84</v>
      </c>
      <c r="C257" s="21">
        <v>1</v>
      </c>
    </row>
    <row r="258" spans="1:3" ht="14.25" customHeight="1">
      <c r="A258" s="14">
        <v>5</v>
      </c>
      <c r="B258" s="15" t="s">
        <v>85</v>
      </c>
      <c r="C258" s="21">
        <v>1</v>
      </c>
    </row>
    <row r="259" spans="1:3" ht="14.25" customHeight="1">
      <c r="A259" s="14"/>
      <c r="B259" s="16" t="s">
        <v>8</v>
      </c>
      <c r="C259" s="22">
        <f>C260</f>
        <v>4.5</v>
      </c>
    </row>
    <row r="260" spans="1:3" ht="14.25" customHeight="1">
      <c r="A260" s="14"/>
      <c r="B260" s="16" t="s">
        <v>19</v>
      </c>
      <c r="C260" s="22">
        <f>C261</f>
        <v>4.5</v>
      </c>
    </row>
    <row r="261" spans="1:3" ht="14.25" customHeight="1">
      <c r="A261" s="14"/>
      <c r="B261" s="16" t="s">
        <v>18</v>
      </c>
      <c r="C261" s="22">
        <f>C262+C263</f>
        <v>4.5</v>
      </c>
    </row>
    <row r="262" spans="1:3" ht="14.25" customHeight="1">
      <c r="A262" s="14"/>
      <c r="B262" s="17" t="s">
        <v>66</v>
      </c>
      <c r="C262" s="23">
        <f>C257+C258</f>
        <v>2</v>
      </c>
    </row>
    <row r="263" spans="1:3" ht="14.25" customHeight="1">
      <c r="A263" s="14"/>
      <c r="B263" s="17" t="s">
        <v>67</v>
      </c>
      <c r="C263" s="23">
        <f>C254+C255+C256</f>
        <v>2.5</v>
      </c>
    </row>
    <row r="264" spans="1:3" ht="14.25" customHeight="1">
      <c r="A264" s="19" t="s">
        <v>89</v>
      </c>
      <c r="B264" s="15"/>
      <c r="C264" s="21"/>
    </row>
    <row r="265" spans="1:3" ht="14.25" customHeight="1">
      <c r="A265" s="14">
        <v>1</v>
      </c>
      <c r="B265" s="15" t="s">
        <v>31</v>
      </c>
      <c r="C265" s="21">
        <v>1</v>
      </c>
    </row>
    <row r="266" spans="1:3" ht="14.25" customHeight="1">
      <c r="A266" s="14">
        <v>2</v>
      </c>
      <c r="B266" s="15" t="s">
        <v>5</v>
      </c>
      <c r="C266" s="21">
        <v>0.5</v>
      </c>
    </row>
    <row r="267" spans="1:3" ht="14.25" customHeight="1">
      <c r="A267" s="14">
        <v>3</v>
      </c>
      <c r="B267" s="15" t="s">
        <v>6</v>
      </c>
      <c r="C267" s="21">
        <v>1</v>
      </c>
    </row>
    <row r="268" spans="1:3" ht="14.25" customHeight="1">
      <c r="A268" s="14">
        <v>4</v>
      </c>
      <c r="B268" s="15" t="s">
        <v>45</v>
      </c>
      <c r="C268" s="21">
        <v>1</v>
      </c>
    </row>
    <row r="269" spans="1:3" ht="12.75" customHeight="1">
      <c r="A269" s="14">
        <v>5</v>
      </c>
      <c r="B269" s="15" t="s">
        <v>46</v>
      </c>
      <c r="C269" s="21">
        <v>0.5</v>
      </c>
    </row>
    <row r="270" spans="1:3" ht="14.25" customHeight="1">
      <c r="A270" s="14">
        <v>6</v>
      </c>
      <c r="B270" s="15" t="s">
        <v>7</v>
      </c>
      <c r="C270" s="21">
        <v>1</v>
      </c>
    </row>
    <row r="271" spans="1:3" ht="14.25" customHeight="1">
      <c r="A271" s="14">
        <v>7</v>
      </c>
      <c r="B271" s="15" t="s">
        <v>11</v>
      </c>
      <c r="C271" s="21">
        <v>1</v>
      </c>
    </row>
    <row r="272" spans="1:3" ht="14.25" customHeight="1">
      <c r="A272" s="14">
        <v>8</v>
      </c>
      <c r="B272" s="15" t="s">
        <v>55</v>
      </c>
      <c r="C272" s="21">
        <v>1</v>
      </c>
    </row>
    <row r="273" spans="1:3" ht="14.25" customHeight="1">
      <c r="A273" s="14">
        <v>9</v>
      </c>
      <c r="B273" s="15" t="s">
        <v>81</v>
      </c>
      <c r="C273" s="21">
        <v>13</v>
      </c>
    </row>
    <row r="274" spans="1:3" ht="14.25" customHeight="1">
      <c r="A274" s="14">
        <v>10</v>
      </c>
      <c r="B274" s="15" t="s">
        <v>12</v>
      </c>
      <c r="C274" s="21">
        <v>2</v>
      </c>
    </row>
    <row r="275" spans="1:3" ht="14.25" customHeight="1">
      <c r="A275" s="14">
        <v>11</v>
      </c>
      <c r="B275" s="15" t="s">
        <v>37</v>
      </c>
      <c r="C275" s="21">
        <v>1</v>
      </c>
    </row>
    <row r="276" spans="1:3" ht="14.25" customHeight="1">
      <c r="A276" s="14">
        <v>12</v>
      </c>
      <c r="B276" s="15" t="s">
        <v>54</v>
      </c>
      <c r="C276" s="21">
        <v>1</v>
      </c>
    </row>
    <row r="277" spans="1:3" ht="14.25" customHeight="1">
      <c r="A277" s="14">
        <v>13</v>
      </c>
      <c r="B277" s="15" t="s">
        <v>94</v>
      </c>
      <c r="C277" s="21">
        <v>1</v>
      </c>
    </row>
    <row r="278" spans="1:3" ht="14.25" customHeight="1">
      <c r="A278" s="14">
        <v>14</v>
      </c>
      <c r="B278" s="15" t="s">
        <v>38</v>
      </c>
      <c r="C278" s="21">
        <v>2</v>
      </c>
    </row>
    <row r="279" spans="1:3" ht="14.25" customHeight="1">
      <c r="A279" s="14">
        <v>15</v>
      </c>
      <c r="B279" s="15" t="s">
        <v>39</v>
      </c>
      <c r="C279" s="21">
        <v>0.5</v>
      </c>
    </row>
    <row r="280" spans="1:3" ht="14.25" customHeight="1">
      <c r="A280" s="14">
        <v>16</v>
      </c>
      <c r="B280" s="15" t="s">
        <v>40</v>
      </c>
      <c r="C280" s="21">
        <v>0.5</v>
      </c>
    </row>
    <row r="281" spans="1:3" ht="14.25" customHeight="1">
      <c r="A281" s="14">
        <v>17</v>
      </c>
      <c r="B281" s="15" t="s">
        <v>95</v>
      </c>
      <c r="C281" s="21">
        <v>1</v>
      </c>
    </row>
    <row r="282" spans="1:3" ht="14.25" customHeight="1">
      <c r="A282" s="14">
        <v>18</v>
      </c>
      <c r="B282" s="15" t="s">
        <v>13</v>
      </c>
      <c r="C282" s="21">
        <v>1</v>
      </c>
    </row>
    <row r="283" spans="1:3" ht="14.25" customHeight="1">
      <c r="A283" s="14">
        <v>19</v>
      </c>
      <c r="B283" s="15" t="s">
        <v>41</v>
      </c>
      <c r="C283" s="21">
        <v>4</v>
      </c>
    </row>
    <row r="284" spans="1:3" ht="14.25" customHeight="1">
      <c r="A284" s="14">
        <v>20</v>
      </c>
      <c r="B284" s="15" t="s">
        <v>14</v>
      </c>
      <c r="C284" s="21">
        <v>6.5</v>
      </c>
    </row>
    <row r="285" spans="1:3" ht="14.25" customHeight="1">
      <c r="A285" s="14">
        <v>21</v>
      </c>
      <c r="B285" s="15" t="s">
        <v>42</v>
      </c>
      <c r="C285" s="21">
        <v>15</v>
      </c>
    </row>
    <row r="286" spans="1:3" ht="14.25" customHeight="1">
      <c r="A286" s="14">
        <v>22</v>
      </c>
      <c r="B286" s="15" t="s">
        <v>43</v>
      </c>
      <c r="C286" s="21">
        <v>4.5</v>
      </c>
    </row>
    <row r="287" spans="1:3" ht="14.25" customHeight="1">
      <c r="A287" s="14"/>
      <c r="B287" s="16" t="s">
        <v>8</v>
      </c>
      <c r="C287" s="22">
        <f>C288+C521+C289+C290</f>
        <v>60</v>
      </c>
    </row>
    <row r="288" spans="1:3" ht="14.25" customHeight="1">
      <c r="A288" s="14"/>
      <c r="B288" s="16" t="s">
        <v>17</v>
      </c>
      <c r="C288" s="22">
        <v>0</v>
      </c>
    </row>
    <row r="289" spans="1:3" ht="14.25" customHeight="1">
      <c r="A289" s="14"/>
      <c r="B289" s="16" t="s">
        <v>33</v>
      </c>
      <c r="C289" s="22">
        <v>0</v>
      </c>
    </row>
    <row r="290" spans="1:3" ht="14.25" customHeight="1">
      <c r="A290" s="14"/>
      <c r="B290" s="16" t="s">
        <v>19</v>
      </c>
      <c r="C290" s="22">
        <f>SUM(C265:C286)</f>
        <v>60</v>
      </c>
    </row>
    <row r="291" spans="1:3" ht="14.25" customHeight="1">
      <c r="A291" s="14"/>
      <c r="B291" s="16" t="s">
        <v>18</v>
      </c>
      <c r="C291" s="22">
        <f>C292+C293</f>
        <v>5</v>
      </c>
    </row>
    <row r="292" spans="1:3" ht="14.25" customHeight="1">
      <c r="A292" s="14"/>
      <c r="B292" s="17" t="s">
        <v>66</v>
      </c>
      <c r="C292" s="23">
        <f>C268</f>
        <v>1</v>
      </c>
    </row>
    <row r="293" spans="1:3" ht="14.25" customHeight="1">
      <c r="A293" s="14"/>
      <c r="B293" s="17" t="s">
        <v>67</v>
      </c>
      <c r="C293" s="23">
        <f>C265+C266+C267+C268+C269</f>
        <v>4</v>
      </c>
    </row>
    <row r="294" spans="1:3" ht="14.25" customHeight="1">
      <c r="A294" s="14"/>
      <c r="B294" s="16" t="s">
        <v>80</v>
      </c>
      <c r="C294" s="22">
        <f>C270+C271</f>
        <v>2</v>
      </c>
    </row>
    <row r="295" spans="1:3" ht="14.25" customHeight="1">
      <c r="A295" s="14"/>
      <c r="B295" s="16" t="s">
        <v>68</v>
      </c>
      <c r="C295" s="22">
        <f>C273+C274+C275+C276+C277+C278+C279+C280+C282+C283+C284+C285+C286+C281</f>
        <v>53</v>
      </c>
    </row>
    <row r="296" spans="1:3" ht="22.5" customHeight="1">
      <c r="A296" s="14"/>
      <c r="B296" s="16" t="s">
        <v>126</v>
      </c>
      <c r="C296" s="22">
        <f>C297+C298+C299+C300</f>
        <v>376.5</v>
      </c>
    </row>
    <row r="297" spans="1:3" ht="12.75" customHeight="1">
      <c r="A297" s="14"/>
      <c r="B297" s="16" t="s">
        <v>34</v>
      </c>
      <c r="C297" s="22">
        <f>C33+C42+C49+C56+C63+C118+C112+C71+C79+C87+C144+C158+C177+C190+C204+C216+C234+C95+C103+C249</f>
        <v>104.25</v>
      </c>
    </row>
    <row r="298" spans="1:3" ht="14.25" customHeight="1">
      <c r="A298" s="14"/>
      <c r="B298" s="16" t="s">
        <v>44</v>
      </c>
      <c r="C298" s="22">
        <f>C43+C50+C57+C64+C119++C123+C127+C131+C113+C34+C72+C80+C88+C145+C159+C178+C191+C205+C217+C235+C96+C104+C250</f>
        <v>163.25</v>
      </c>
    </row>
    <row r="299" spans="1:3" ht="14.25" customHeight="1">
      <c r="A299" s="14"/>
      <c r="B299" s="16" t="s">
        <v>21</v>
      </c>
      <c r="C299" s="22">
        <f>C65+C114+C73+C81+C89+C146+C160+C179+C192+C206+C218+C236+C97+C105+C251</f>
        <v>30</v>
      </c>
    </row>
    <row r="300" spans="1:3" ht="14.25" customHeight="1">
      <c r="A300" s="14" t="s">
        <v>22</v>
      </c>
      <c r="B300" s="16" t="s">
        <v>20</v>
      </c>
      <c r="C300" s="22">
        <f>C301+C304+C305</f>
        <v>79</v>
      </c>
    </row>
    <row r="301" spans="1:3" s="3" customFormat="1" ht="14.25" customHeight="1">
      <c r="A301" s="14"/>
      <c r="B301" s="16" t="s">
        <v>105</v>
      </c>
      <c r="C301" s="22">
        <f>C302+C303</f>
        <v>12.5</v>
      </c>
    </row>
    <row r="302" spans="1:3" s="4" customFormat="1" ht="14.25" customHeight="1">
      <c r="A302" s="18"/>
      <c r="B302" s="17" t="s">
        <v>26</v>
      </c>
      <c r="C302" s="23">
        <f>C292+C37+C262</f>
        <v>4</v>
      </c>
    </row>
    <row r="303" spans="1:3" s="4" customFormat="1" ht="14.25" customHeight="1">
      <c r="A303" s="18"/>
      <c r="B303" s="17" t="s">
        <v>27</v>
      </c>
      <c r="C303" s="23">
        <f>C293+C47+C38+C263</f>
        <v>8.5</v>
      </c>
    </row>
    <row r="304" spans="1:3" s="3" customFormat="1" ht="15" customHeight="1">
      <c r="A304" s="14"/>
      <c r="B304" s="28" t="s">
        <v>127</v>
      </c>
      <c r="C304" s="22">
        <f>C294+C237+C219+C201+C187+C174+C155+C141+C252</f>
        <v>13.5</v>
      </c>
    </row>
    <row r="305" spans="1:3" s="3" customFormat="1" ht="14.25" customHeight="1">
      <c r="A305" s="14"/>
      <c r="B305" s="16" t="s">
        <v>128</v>
      </c>
      <c r="C305" s="22">
        <f>C273+C274+C275+C276+C277+C278+C279+C280+C282+C283+C284+C285+C286+C281</f>
        <v>53</v>
      </c>
    </row>
    <row r="306" ht="14.25" customHeight="1"/>
    <row r="307" spans="1:3" ht="37.5" customHeight="1">
      <c r="A307" s="36" t="s">
        <v>131</v>
      </c>
      <c r="B307" s="37"/>
      <c r="C307" s="24" t="s">
        <v>103</v>
      </c>
    </row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</sheetData>
  <sheetProtection/>
  <mergeCells count="24">
    <mergeCell ref="A208:B208"/>
    <mergeCell ref="A106:B106"/>
    <mergeCell ref="A132:B132"/>
    <mergeCell ref="A148:B148"/>
    <mergeCell ref="A162:B162"/>
    <mergeCell ref="B6:C6"/>
    <mergeCell ref="A22:C22"/>
    <mergeCell ref="B5:C5"/>
    <mergeCell ref="A307:B307"/>
    <mergeCell ref="A253:B253"/>
    <mergeCell ref="A66:B66"/>
    <mergeCell ref="A74:B74"/>
    <mergeCell ref="A82:B82"/>
    <mergeCell ref="A220:B220"/>
    <mergeCell ref="B1:C1"/>
    <mergeCell ref="B2:C2"/>
    <mergeCell ref="B3:C3"/>
    <mergeCell ref="A238:B238"/>
    <mergeCell ref="A181:B181"/>
    <mergeCell ref="A58:B58"/>
    <mergeCell ref="A25:B25"/>
    <mergeCell ref="A194:B194"/>
    <mergeCell ref="A90:B90"/>
    <mergeCell ref="A98:B98"/>
  </mergeCells>
  <printOptions/>
  <pageMargins left="0.4724409448818898" right="0.35433070866141736" top="0.7480314960629921" bottom="0.5118110236220472" header="0.31496062992125984" footer="0.5118110236220472"/>
  <pageSetup horizontalDpi="600" verticalDpi="600" orientation="portrait" paperSize="9" scale="80" r:id="rId1"/>
  <headerFooter alignWithMargins="0">
    <oddHeader>&amp;C&amp;"Times New Roman,обычный"&amp;12&amp;P</oddHeader>
  </headerFooter>
  <rowBreaks count="4" manualBreakCount="4">
    <brk id="57" max="2" man="1"/>
    <brk id="114" max="2" man="1"/>
    <brk id="180" max="2" man="1"/>
    <brk id="24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2</cp:lastModifiedBy>
  <cp:lastPrinted>2014-07-17T05:48:43Z</cp:lastPrinted>
  <dcterms:created xsi:type="dcterms:W3CDTF">2003-04-09T11:31:16Z</dcterms:created>
  <dcterms:modified xsi:type="dcterms:W3CDTF">2014-07-21T08:21:05Z</dcterms:modified>
  <cp:category/>
  <cp:version/>
  <cp:contentType/>
  <cp:contentStatus/>
</cp:coreProperties>
</file>