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40" yWindow="345" windowWidth="11460" windowHeight="10380" activeTab="0"/>
  </bookViews>
  <sheets>
    <sheet name="дод.4 " sheetId="1" r:id="rId1"/>
  </sheets>
  <definedNames>
    <definedName name="_xlfn.AGGREGATE" hidden="1">#NAME?</definedName>
    <definedName name="_xlnm.Print_Area" localSheetId="0">'дод.4 '!$A$1:$AF$16</definedName>
  </definedNames>
  <calcPr fullCalcOnLoad="1"/>
</workbook>
</file>

<file path=xl/sharedStrings.xml><?xml version="1.0" encoding="utf-8"?>
<sst xmlns="http://schemas.openxmlformats.org/spreadsheetml/2006/main" count="61" uniqueCount="47">
  <si>
    <t>Всього</t>
  </si>
  <si>
    <t>Код бюджету</t>
  </si>
  <si>
    <t xml:space="preserve">Назва місцевого бюджету адміністративно-територіальної одиниці  </t>
  </si>
  <si>
    <t>Бюджет Кіровського району</t>
  </si>
  <si>
    <t>Бюджет Ленінського району</t>
  </si>
  <si>
    <t>з них:</t>
  </si>
  <si>
    <t xml:space="preserve">Міжбюджетні трансферти </t>
  </si>
  <si>
    <t>Загальний фонд</t>
  </si>
  <si>
    <t>РАЗОМ загальний фонд</t>
  </si>
  <si>
    <t>(грн)</t>
  </si>
  <si>
    <t>І. Марковський</t>
  </si>
  <si>
    <t>Спеціальний фонд</t>
  </si>
  <si>
    <t>РАЗОМ спеціальний фонд</t>
  </si>
  <si>
    <t>Дотації районним у місті та  селищному бюджетам</t>
  </si>
  <si>
    <t>Міжбюджетні трансферти</t>
  </si>
  <si>
    <t>Субвенції з державного бюджету на :</t>
  </si>
  <si>
    <t>Соціальний захист та соціальне забезпечення</t>
  </si>
  <si>
    <t>Нерозподілений резерв коштів</t>
  </si>
  <si>
    <t>ВСЬОГО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</si>
  <si>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інвалідами І чи ІІ групи внаслідок психічного розладу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</si>
  <si>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</si>
  <si>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Реверсна дотація до державного бюджету</t>
  </si>
  <si>
    <t>територіальні центри соціального забезпечення</t>
  </si>
  <si>
    <t>на виплату компенсації фізичним особам по догляду за одинокими непрацездатними громадянами</t>
  </si>
  <si>
    <t>центри реабілітації дітей-інвалідів</t>
  </si>
  <si>
    <t>допомоги на поховання</t>
  </si>
  <si>
    <t>Бюджет селища Нове</t>
  </si>
  <si>
    <t>Міський бюджет міста Кіровограда</t>
  </si>
  <si>
    <t>Міський бюджет м.Кіровограда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</si>
  <si>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</si>
  <si>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</si>
  <si>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</si>
  <si>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придбання управлінню соціального захисту населення матричних принтерів</t>
  </si>
  <si>
    <t xml:space="preserve">Інші субвенції районним у місті та селищному бюджетам на:                          </t>
  </si>
  <si>
    <t>житлово-комунальне та дорожнє господарство</t>
  </si>
  <si>
    <t>матеріальну допомогу головам квартальних комітетів</t>
  </si>
  <si>
    <r>
      <t>придбання управлінню соціального захисту населення комп</t>
    </r>
    <r>
      <rPr>
        <sz val="12"/>
        <rFont val="Arial"/>
        <family val="2"/>
      </rPr>
      <t>'</t>
    </r>
    <r>
      <rPr>
        <sz val="12"/>
        <rFont val="Times New Roman Cyr"/>
        <family val="0"/>
      </rPr>
      <t>ютерної техніки</t>
    </r>
  </si>
  <si>
    <t>Органи місцевого самоврядування</t>
  </si>
  <si>
    <t>позашкільну освіту</t>
  </si>
  <si>
    <r>
      <t xml:space="preserve">Освіта                                                                             </t>
    </r>
    <r>
      <rPr>
        <sz val="12"/>
        <rFont val="Times New Roman Cyr"/>
        <family val="0"/>
      </rPr>
      <t>(коефіцієнт застосування впливу фактора кількості дітей у віці 0-6 років -0,6185, фінансовий норматив забезпеченості на дитину - 9347,5 грн.)</t>
    </r>
  </si>
  <si>
    <r>
      <t>Інші субвенції районним у місті та селищному бюджетам на</t>
    </r>
    <r>
      <rPr>
        <sz val="12"/>
        <rFont val="Times New Roman"/>
        <family val="1"/>
      </rPr>
      <t xml:space="preserve">:           </t>
    </r>
  </si>
  <si>
    <r>
      <t>Інші субвенції з обласного бюджету</t>
    </r>
    <r>
      <rPr>
        <sz val="12"/>
        <rFont val="Times New Roman"/>
        <family val="1"/>
      </rPr>
      <t xml:space="preserve"> (на придбання та встановлення на території меморіального комплексу на Фортечних валах у м. Кіровограді інформаційних стендів пам’яті загиблих військовослужбовців, які брали участь в антитерористичній операції</t>
    </r>
    <r>
      <rPr>
        <b/>
        <sz val="12"/>
        <rFont val="Times New Roman"/>
        <family val="1"/>
      </rPr>
      <t>)</t>
    </r>
  </si>
  <si>
    <t>харчування дітей-інвалідів  для Центру реабілітації дітей-інвалідів</t>
  </si>
  <si>
    <t>Секретар міської ради</t>
  </si>
  <si>
    <t>Бюджет             селища Нове</t>
  </si>
  <si>
    <t>Додаток 4
до рішення Кіровоградської міської ради
02 липня  2015 року № 4205</t>
  </si>
  <si>
    <t xml:space="preserve"> Показники міжбюджетних трансфертів між міським бюджетом міста Кіровограда та іншими бюджетами на 2015 рік, визначені у додатку 4 до рішення Кіровоградської міської ради  від 20 січня 2015 року № 3899, у новій редакції 
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</si>
</sst>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6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4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3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1.5"/>
      <name val="Times New Roman Cyr"/>
      <family val="0"/>
    </font>
    <font>
      <i/>
      <sz val="12"/>
      <name val="Times New Roman Cyr"/>
      <family val="0"/>
    </font>
    <font>
      <i/>
      <sz val="11.5"/>
      <name val="Times New Roman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6"/>
      <name val="Times New Roman Cyr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1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2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wrapText="1"/>
    </xf>
    <xf numFmtId="0" fontId="33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5" fillId="0" borderId="0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center" vertical="center" wrapText="1"/>
    </xf>
    <xf numFmtId="4" fontId="45" fillId="26" borderId="14" xfId="0" applyNumberFormat="1" applyFont="1" applyFill="1" applyBorder="1" applyAlignment="1">
      <alignment horizontal="center" vertical="center" wrapText="1"/>
    </xf>
    <xf numFmtId="4" fontId="33" fillId="26" borderId="14" xfId="0" applyNumberFormat="1" applyFont="1" applyFill="1" applyBorder="1" applyAlignment="1">
      <alignment horizontal="center" vertical="center" wrapText="1"/>
    </xf>
    <xf numFmtId="4" fontId="46" fillId="26" borderId="14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" fontId="45" fillId="26" borderId="15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4" fontId="33" fillId="26" borderId="17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4" fontId="45" fillId="26" borderId="18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4" fontId="45" fillId="26" borderId="19" xfId="0" applyNumberFormat="1" applyFont="1" applyFill="1" applyBorder="1" applyAlignment="1">
      <alignment horizontal="center" vertical="center" wrapText="1"/>
    </xf>
    <xf numFmtId="4" fontId="49" fillId="26" borderId="19" xfId="0" applyNumberFormat="1" applyFont="1" applyFill="1" applyBorder="1" applyAlignment="1">
      <alignment horizontal="center" vertical="center" wrapText="1"/>
    </xf>
    <xf numFmtId="4" fontId="45" fillId="26" borderId="2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26" borderId="0" xfId="0" applyFont="1" applyFill="1" applyAlignment="1">
      <alignment horizontal="center"/>
    </xf>
    <xf numFmtId="4" fontId="45" fillId="0" borderId="21" xfId="0" applyNumberFormat="1" applyFont="1" applyFill="1" applyBorder="1" applyAlignment="1">
      <alignment horizontal="center" vertical="center" wrapText="1"/>
    </xf>
    <xf numFmtId="4" fontId="45" fillId="26" borderId="22" xfId="0" applyNumberFormat="1" applyFont="1" applyFill="1" applyBorder="1" applyAlignment="1">
      <alignment horizontal="center" vertical="center" wrapText="1"/>
    </xf>
    <xf numFmtId="4" fontId="45" fillId="26" borderId="23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4" fontId="45" fillId="26" borderId="24" xfId="0" applyNumberFormat="1" applyFont="1" applyFill="1" applyBorder="1" applyAlignment="1">
      <alignment horizontal="center" vertical="center" wrapText="1"/>
    </xf>
    <xf numFmtId="4" fontId="33" fillId="26" borderId="15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3" fillId="0" borderId="0" xfId="0" applyNumberFormat="1" applyFont="1" applyFill="1" applyAlignment="1" applyProtection="1">
      <alignment vertical="center" wrapText="1"/>
      <protection/>
    </xf>
    <xf numFmtId="4" fontId="45" fillId="26" borderId="14" xfId="0" applyNumberFormat="1" applyFont="1" applyFill="1" applyBorder="1" applyAlignment="1">
      <alignment horizontal="center" vertical="center" wrapText="1"/>
    </xf>
    <xf numFmtId="4" fontId="45" fillId="26" borderId="17" xfId="0" applyNumberFormat="1" applyFont="1" applyFill="1" applyBorder="1" applyAlignment="1">
      <alignment horizontal="center" vertical="center" wrapText="1"/>
    </xf>
    <xf numFmtId="4" fontId="45" fillId="26" borderId="13" xfId="0" applyNumberFormat="1" applyFont="1" applyFill="1" applyBorder="1" applyAlignment="1">
      <alignment horizontal="center" vertical="center" wrapText="1"/>
    </xf>
    <xf numFmtId="4" fontId="33" fillId="26" borderId="15" xfId="0" applyNumberFormat="1" applyFont="1" applyFill="1" applyBorder="1" applyAlignment="1">
      <alignment horizontal="center" vertical="center" wrapText="1"/>
    </xf>
    <xf numFmtId="4" fontId="45" fillId="26" borderId="15" xfId="0" applyNumberFormat="1" applyFont="1" applyFill="1" applyBorder="1" applyAlignment="1">
      <alignment horizontal="center" vertical="center" wrapText="1"/>
    </xf>
    <xf numFmtId="4" fontId="45" fillId="26" borderId="28" xfId="0" applyNumberFormat="1" applyFont="1" applyFill="1" applyBorder="1" applyAlignment="1">
      <alignment horizontal="center" vertical="center" wrapText="1"/>
    </xf>
    <xf numFmtId="4" fontId="45" fillId="26" borderId="29" xfId="0" applyNumberFormat="1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Font="1" applyAlignment="1">
      <alignment horizontal="center" vertical="center" wrapText="1"/>
    </xf>
    <xf numFmtId="0" fontId="37" fillId="26" borderId="32" xfId="0" applyFont="1" applyFill="1" applyBorder="1" applyAlignment="1">
      <alignment horizontal="center" vertical="center" wrapText="1"/>
    </xf>
    <xf numFmtId="0" fontId="37" fillId="26" borderId="33" xfId="0" applyFont="1" applyFill="1" applyBorder="1" applyAlignment="1">
      <alignment horizontal="center" vertical="center" wrapText="1"/>
    </xf>
    <xf numFmtId="0" fontId="37" fillId="26" borderId="34" xfId="0" applyFont="1" applyFill="1" applyBorder="1" applyAlignment="1">
      <alignment horizontal="center" vertical="center" wrapText="1"/>
    </xf>
    <xf numFmtId="0" fontId="37" fillId="26" borderId="35" xfId="0" applyFont="1" applyFill="1" applyBorder="1" applyAlignment="1">
      <alignment horizontal="center" vertical="center" wrapText="1"/>
    </xf>
    <xf numFmtId="0" fontId="37" fillId="26" borderId="36" xfId="0" applyFont="1" applyFill="1" applyBorder="1" applyAlignment="1">
      <alignment horizontal="center" vertical="center" wrapText="1"/>
    </xf>
    <xf numFmtId="0" fontId="37" fillId="26" borderId="37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33" fillId="26" borderId="0" xfId="0" applyFont="1" applyFill="1" applyAlignment="1">
      <alignment horizontal="left"/>
    </xf>
    <xf numFmtId="0" fontId="39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3" fillId="26" borderId="0" xfId="0" applyFont="1" applyFill="1" applyAlignment="1">
      <alignment horizontal="right"/>
    </xf>
    <xf numFmtId="0" fontId="39" fillId="0" borderId="14" xfId="0" applyFont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7" fillId="26" borderId="13" xfId="0" applyFont="1" applyFill="1" applyBorder="1" applyAlignment="1">
      <alignment horizontal="center" vertical="center" wrapText="1"/>
    </xf>
    <xf numFmtId="0" fontId="37" fillId="26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41" fillId="0" borderId="17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37" fillId="26" borderId="47" xfId="0" applyFont="1" applyFill="1" applyBorder="1" applyAlignment="1">
      <alignment horizontal="center" vertical="center" wrapText="1"/>
    </xf>
    <xf numFmtId="0" fontId="37" fillId="26" borderId="48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7" fillId="26" borderId="25" xfId="0" applyFont="1" applyFill="1" applyBorder="1" applyAlignment="1">
      <alignment horizontal="center" vertical="center" wrapText="1"/>
    </xf>
    <xf numFmtId="0" fontId="37" fillId="26" borderId="37" xfId="0" applyFont="1" applyFill="1" applyBorder="1" applyAlignment="1">
      <alignment horizontal="center" vertical="center" wrapText="1"/>
    </xf>
    <xf numFmtId="0" fontId="37" fillId="26" borderId="52" xfId="0" applyFont="1" applyFill="1" applyBorder="1" applyAlignment="1">
      <alignment horizontal="center" vertical="center" wrapText="1"/>
    </xf>
    <xf numFmtId="0" fontId="37" fillId="26" borderId="53" xfId="0" applyFont="1" applyFill="1" applyBorder="1" applyAlignment="1">
      <alignment horizontal="center" vertical="center" wrapText="1"/>
    </xf>
    <xf numFmtId="0" fontId="37" fillId="26" borderId="14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0"/>
  <sheetViews>
    <sheetView showGridLines="0" showZeros="0" tabSelected="1" view="pageBreakPreview" zoomScale="69" zoomScaleSheetLayoutView="69" zoomScalePageLayoutView="0" workbookViewId="0" topLeftCell="A1">
      <selection activeCell="H8" sqref="H8:H9"/>
    </sheetView>
  </sheetViews>
  <sheetFormatPr defaultColWidth="9.16015625" defaultRowHeight="12.75"/>
  <cols>
    <col min="1" max="1" width="3.66015625" style="2" customWidth="1"/>
    <col min="2" max="2" width="19.5" style="2" customWidth="1"/>
    <col min="3" max="3" width="33.16015625" style="2" customWidth="1"/>
    <col min="4" max="4" width="24.33203125" style="2" customWidth="1"/>
    <col min="5" max="5" width="23.33203125" style="2" customWidth="1"/>
    <col min="6" max="6" width="22.66015625" style="3" customWidth="1"/>
    <col min="7" max="7" width="22.16015625" style="3" customWidth="1"/>
    <col min="8" max="8" width="31" style="3" customWidth="1"/>
    <col min="9" max="9" width="19.16015625" style="3" customWidth="1"/>
    <col min="10" max="10" width="18.66015625" style="3" customWidth="1"/>
    <col min="11" max="11" width="35.66015625" style="3" customWidth="1"/>
    <col min="12" max="12" width="21.5" style="3" customWidth="1"/>
    <col min="13" max="13" width="20.66015625" style="3" customWidth="1"/>
    <col min="14" max="14" width="25.33203125" style="3" customWidth="1"/>
    <col min="15" max="15" width="26" style="3" customWidth="1"/>
    <col min="16" max="16" width="26.16015625" style="3" customWidth="1"/>
    <col min="17" max="17" width="32.83203125" style="3" customWidth="1"/>
    <col min="18" max="18" width="19" style="3" customWidth="1"/>
    <col min="19" max="19" width="21.66015625" style="3" customWidth="1"/>
    <col min="20" max="20" width="22" style="2" customWidth="1"/>
    <col min="21" max="21" width="21.66015625" style="3" customWidth="1"/>
    <col min="22" max="22" width="19" style="3" customWidth="1"/>
    <col min="23" max="23" width="18.5" style="3" customWidth="1"/>
    <col min="24" max="24" width="17.16015625" style="3" customWidth="1"/>
    <col min="25" max="25" width="17" style="3" customWidth="1"/>
    <col min="26" max="26" width="37.16015625" style="3" customWidth="1"/>
    <col min="27" max="27" width="25.33203125" style="3" customWidth="1"/>
    <col min="28" max="28" width="27.16015625" style="2" customWidth="1"/>
    <col min="29" max="31" width="23.33203125" style="2" customWidth="1"/>
    <col min="32" max="32" width="23" style="2" customWidth="1"/>
    <col min="33" max="34" width="21.33203125" style="2" customWidth="1"/>
    <col min="35" max="35" width="19.16015625" style="2" customWidth="1"/>
    <col min="36" max="36" width="19.33203125" style="2" customWidth="1"/>
    <col min="37" max="37" width="21.66015625" style="2" customWidth="1"/>
    <col min="38" max="38" width="19.33203125" style="2" customWidth="1"/>
    <col min="39" max="39" width="26.16015625" style="2" customWidth="1"/>
    <col min="40" max="40" width="37.33203125" style="2" customWidth="1"/>
    <col min="41" max="41" width="17.16015625" style="2" customWidth="1"/>
    <col min="42" max="42" width="20.16015625" style="2" customWidth="1"/>
    <col min="43" max="16384" width="9.16015625" style="2" customWidth="1"/>
  </cols>
  <sheetData>
    <row r="1" spans="2:32" ht="89.25" customHeight="1">
      <c r="B1" s="6"/>
      <c r="C1" s="6"/>
      <c r="I1" s="64" t="s">
        <v>45</v>
      </c>
      <c r="J1" s="64"/>
      <c r="K1" s="64"/>
      <c r="L1" s="64"/>
      <c r="N1" s="53"/>
      <c r="O1" s="53"/>
      <c r="P1" s="53"/>
      <c r="Q1" s="53"/>
      <c r="R1" s="53"/>
      <c r="S1" s="53">
        <v>2</v>
      </c>
      <c r="T1" s="53"/>
      <c r="U1" s="53"/>
      <c r="V1" s="53"/>
      <c r="W1" s="53"/>
      <c r="X1" s="53"/>
      <c r="Y1" s="53"/>
      <c r="Z1" s="53"/>
      <c r="AA1" s="53"/>
      <c r="AB1" s="53">
        <v>3</v>
      </c>
      <c r="AC1" s="105"/>
      <c r="AD1" s="105"/>
      <c r="AE1" s="105"/>
      <c r="AF1" s="105"/>
    </row>
    <row r="2" spans="2:27" ht="58.5" customHeight="1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11"/>
      <c r="N2" s="13"/>
      <c r="O2" s="13"/>
      <c r="Q2" s="13"/>
      <c r="R2" s="13"/>
      <c r="S2" s="13"/>
      <c r="U2" s="13"/>
      <c r="V2" s="13"/>
      <c r="W2" s="13"/>
      <c r="X2" s="13"/>
      <c r="Y2" s="13"/>
      <c r="Z2" s="13"/>
      <c r="AA2" s="13"/>
    </row>
    <row r="3" spans="2:32" ht="18.75" customHeight="1" thickBot="1">
      <c r="B3" s="1"/>
      <c r="F3" s="7"/>
      <c r="G3" s="7"/>
      <c r="H3" s="7"/>
      <c r="I3" s="7"/>
      <c r="J3" s="7"/>
      <c r="K3" s="7"/>
      <c r="L3" s="7"/>
      <c r="M3" s="7"/>
      <c r="N3" s="7"/>
      <c r="O3" s="14"/>
      <c r="P3" s="14"/>
      <c r="Q3" s="14"/>
      <c r="R3" s="14"/>
      <c r="S3" s="14"/>
      <c r="T3" s="14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 t="s">
        <v>9</v>
      </c>
    </row>
    <row r="4" spans="2:32" s="8" customFormat="1" ht="23.25" customHeight="1">
      <c r="B4" s="72" t="s">
        <v>1</v>
      </c>
      <c r="C4" s="78" t="s">
        <v>2</v>
      </c>
      <c r="D4" s="66" t="s">
        <v>6</v>
      </c>
      <c r="E4" s="67"/>
      <c r="F4" s="67"/>
      <c r="G4" s="67"/>
      <c r="H4" s="67"/>
      <c r="I4" s="67"/>
      <c r="J4" s="67"/>
      <c r="K4" s="67"/>
      <c r="L4" s="68"/>
      <c r="M4" s="116" t="s">
        <v>2</v>
      </c>
      <c r="N4" s="123" t="s">
        <v>14</v>
      </c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Z4" s="124" t="s">
        <v>2</v>
      </c>
      <c r="AA4" s="112" t="s">
        <v>14</v>
      </c>
      <c r="AB4" s="112"/>
      <c r="AC4" s="112"/>
      <c r="AD4" s="112"/>
      <c r="AE4" s="112"/>
      <c r="AF4" s="113"/>
    </row>
    <row r="5" spans="2:32" s="8" customFormat="1" ht="22.5" customHeight="1">
      <c r="B5" s="73"/>
      <c r="C5" s="79"/>
      <c r="D5" s="69" t="s">
        <v>7</v>
      </c>
      <c r="E5" s="70"/>
      <c r="F5" s="70"/>
      <c r="G5" s="70"/>
      <c r="H5" s="70"/>
      <c r="I5" s="70"/>
      <c r="J5" s="70"/>
      <c r="K5" s="70"/>
      <c r="L5" s="71"/>
      <c r="M5" s="117"/>
      <c r="N5" s="121" t="s">
        <v>7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122"/>
      <c r="Z5" s="95"/>
      <c r="AA5" s="96" t="s">
        <v>7</v>
      </c>
      <c r="AB5" s="125"/>
      <c r="AC5" s="114" t="s">
        <v>11</v>
      </c>
      <c r="AD5" s="114"/>
      <c r="AE5" s="114"/>
      <c r="AF5" s="115"/>
    </row>
    <row r="6" spans="2:32" s="8" customFormat="1" ht="30" customHeight="1">
      <c r="B6" s="73"/>
      <c r="C6" s="79"/>
      <c r="D6" s="75" t="s">
        <v>13</v>
      </c>
      <c r="E6" s="91" t="s">
        <v>5</v>
      </c>
      <c r="F6" s="91"/>
      <c r="G6" s="91"/>
      <c r="H6" s="91"/>
      <c r="I6" s="91"/>
      <c r="J6" s="91"/>
      <c r="K6" s="91"/>
      <c r="L6" s="92"/>
      <c r="M6" s="117"/>
      <c r="N6" s="95" t="s">
        <v>15</v>
      </c>
      <c r="O6" s="96"/>
      <c r="P6" s="96"/>
      <c r="Q6" s="96"/>
      <c r="R6" s="96"/>
      <c r="S6" s="96"/>
      <c r="T6" s="97" t="s">
        <v>41</v>
      </c>
      <c r="U6" s="119" t="s">
        <v>33</v>
      </c>
      <c r="V6" s="119"/>
      <c r="W6" s="119"/>
      <c r="X6" s="119"/>
      <c r="Y6" s="120"/>
      <c r="Z6" s="95"/>
      <c r="AA6" s="88" t="s">
        <v>21</v>
      </c>
      <c r="AB6" s="93" t="s">
        <v>8</v>
      </c>
      <c r="AC6" s="97" t="s">
        <v>40</v>
      </c>
      <c r="AD6" s="97"/>
      <c r="AE6" s="97"/>
      <c r="AF6" s="109" t="s">
        <v>12</v>
      </c>
    </row>
    <row r="7" spans="2:32" s="8" customFormat="1" ht="57" customHeight="1">
      <c r="B7" s="73"/>
      <c r="C7" s="79"/>
      <c r="D7" s="76"/>
      <c r="E7" s="61" t="s">
        <v>37</v>
      </c>
      <c r="F7" s="61" t="s">
        <v>16</v>
      </c>
      <c r="G7" s="99" t="s">
        <v>5</v>
      </c>
      <c r="H7" s="100"/>
      <c r="I7" s="100"/>
      <c r="J7" s="101"/>
      <c r="K7" s="61" t="s">
        <v>39</v>
      </c>
      <c r="L7" s="81" t="s">
        <v>17</v>
      </c>
      <c r="M7" s="117"/>
      <c r="N7" s="102" t="s">
        <v>18</v>
      </c>
      <c r="O7" s="90" t="s">
        <v>19</v>
      </c>
      <c r="P7" s="90" t="s">
        <v>29</v>
      </c>
      <c r="Q7" s="106" t="s">
        <v>30</v>
      </c>
      <c r="R7" s="90" t="s">
        <v>20</v>
      </c>
      <c r="S7" s="90" t="s">
        <v>31</v>
      </c>
      <c r="T7" s="98"/>
      <c r="U7" s="88" t="s">
        <v>18</v>
      </c>
      <c r="V7" s="90" t="s">
        <v>38</v>
      </c>
      <c r="W7" s="90" t="s">
        <v>34</v>
      </c>
      <c r="X7" s="90" t="s">
        <v>35</v>
      </c>
      <c r="Y7" s="87" t="s">
        <v>42</v>
      </c>
      <c r="Z7" s="95"/>
      <c r="AA7" s="88"/>
      <c r="AB7" s="94"/>
      <c r="AC7" s="88" t="s">
        <v>18</v>
      </c>
      <c r="AD7" s="90" t="s">
        <v>32</v>
      </c>
      <c r="AE7" s="90" t="s">
        <v>36</v>
      </c>
      <c r="AF7" s="110"/>
    </row>
    <row r="8" spans="2:32" s="8" customFormat="1" ht="228.75" customHeight="1">
      <c r="B8" s="73"/>
      <c r="C8" s="79"/>
      <c r="D8" s="76"/>
      <c r="E8" s="62"/>
      <c r="F8" s="62"/>
      <c r="G8" s="84" t="s">
        <v>22</v>
      </c>
      <c r="H8" s="84" t="s">
        <v>23</v>
      </c>
      <c r="I8" s="103" t="s">
        <v>24</v>
      </c>
      <c r="J8" s="84" t="s">
        <v>25</v>
      </c>
      <c r="K8" s="62"/>
      <c r="L8" s="82"/>
      <c r="M8" s="117"/>
      <c r="N8" s="102"/>
      <c r="O8" s="90"/>
      <c r="P8" s="90"/>
      <c r="Q8" s="107"/>
      <c r="R8" s="90"/>
      <c r="S8" s="90"/>
      <c r="T8" s="98"/>
      <c r="U8" s="88"/>
      <c r="V8" s="90"/>
      <c r="W8" s="90"/>
      <c r="X8" s="90"/>
      <c r="Y8" s="87"/>
      <c r="Z8" s="95"/>
      <c r="AA8" s="88"/>
      <c r="AB8" s="94"/>
      <c r="AC8" s="88"/>
      <c r="AD8" s="90"/>
      <c r="AE8" s="90"/>
      <c r="AF8" s="110"/>
    </row>
    <row r="9" spans="2:32" s="8" customFormat="1" ht="94.5" customHeight="1">
      <c r="B9" s="74"/>
      <c r="C9" s="80"/>
      <c r="D9" s="77"/>
      <c r="E9" s="63"/>
      <c r="F9" s="63"/>
      <c r="G9" s="85"/>
      <c r="H9" s="85"/>
      <c r="I9" s="104"/>
      <c r="J9" s="85"/>
      <c r="K9" s="63"/>
      <c r="L9" s="83"/>
      <c r="M9" s="118"/>
      <c r="N9" s="102"/>
      <c r="O9" s="90"/>
      <c r="P9" s="90"/>
      <c r="Q9" s="108"/>
      <c r="R9" s="90"/>
      <c r="S9" s="90"/>
      <c r="T9" s="98"/>
      <c r="U9" s="88"/>
      <c r="V9" s="90"/>
      <c r="W9" s="90"/>
      <c r="X9" s="90"/>
      <c r="Y9" s="87"/>
      <c r="Z9" s="95"/>
      <c r="AA9" s="93"/>
      <c r="AB9" s="94"/>
      <c r="AC9" s="93"/>
      <c r="AD9" s="111"/>
      <c r="AE9" s="111"/>
      <c r="AF9" s="110"/>
    </row>
    <row r="10" spans="2:32" ht="64.5" customHeight="1">
      <c r="B10" s="15">
        <v>11201601000</v>
      </c>
      <c r="C10" s="40" t="s">
        <v>3</v>
      </c>
      <c r="D10" s="37">
        <f>E10+F10+L10</f>
        <v>13808915</v>
      </c>
      <c r="E10" s="17">
        <f>7713400+932000+21515</f>
        <v>8666915</v>
      </c>
      <c r="F10" s="17">
        <f>G10+H10+I10+J10</f>
        <v>5112000</v>
      </c>
      <c r="G10" s="18">
        <v>4124400</v>
      </c>
      <c r="H10" s="18">
        <v>152100</v>
      </c>
      <c r="I10" s="18">
        <v>800500</v>
      </c>
      <c r="J10" s="18">
        <v>35000</v>
      </c>
      <c r="K10" s="18"/>
      <c r="L10" s="45">
        <v>30000</v>
      </c>
      <c r="M10" s="48" t="s">
        <v>3</v>
      </c>
      <c r="N10" s="56">
        <f>O10+P10+Q10+R10+S10</f>
        <v>261896504</v>
      </c>
      <c r="O10" s="17">
        <v>134694566</v>
      </c>
      <c r="P10" s="17">
        <v>124500800</v>
      </c>
      <c r="Q10" s="19">
        <v>1242800</v>
      </c>
      <c r="R10" s="17">
        <v>99988</v>
      </c>
      <c r="S10" s="17">
        <v>1358350</v>
      </c>
      <c r="T10" s="20"/>
      <c r="U10" s="16">
        <f>W10+Y10+X10</f>
        <v>108380</v>
      </c>
      <c r="V10" s="16"/>
      <c r="W10" s="17">
        <v>35000</v>
      </c>
      <c r="X10" s="17">
        <v>36680</v>
      </c>
      <c r="Y10" s="57">
        <v>36700</v>
      </c>
      <c r="Z10" s="51" t="s">
        <v>3</v>
      </c>
      <c r="AA10" s="16"/>
      <c r="AB10" s="54">
        <f>D10+N10+U10+T10</f>
        <v>275813799</v>
      </c>
      <c r="AC10" s="17">
        <f>AD10+AE10</f>
        <v>65000</v>
      </c>
      <c r="AD10" s="17">
        <v>65000</v>
      </c>
      <c r="AE10" s="17"/>
      <c r="AF10" s="21">
        <f>AC10</f>
        <v>65000</v>
      </c>
    </row>
    <row r="11" spans="2:32" ht="64.5" customHeight="1">
      <c r="B11" s="15">
        <v>11201602000</v>
      </c>
      <c r="C11" s="40" t="s">
        <v>4</v>
      </c>
      <c r="D11" s="37">
        <f>E11+F11+L11</f>
        <v>9954300</v>
      </c>
      <c r="E11" s="17">
        <f>5501400+673200</f>
        <v>6174600</v>
      </c>
      <c r="F11" s="17">
        <f>G11+H11+I11+J11</f>
        <v>3759700</v>
      </c>
      <c r="G11" s="18">
        <v>3652700</v>
      </c>
      <c r="H11" s="18">
        <v>89000</v>
      </c>
      <c r="I11" s="18"/>
      <c r="J11" s="18">
        <v>18000</v>
      </c>
      <c r="K11" s="18"/>
      <c r="L11" s="45">
        <v>20000</v>
      </c>
      <c r="M11" s="48" t="s">
        <v>4</v>
      </c>
      <c r="N11" s="56">
        <f>O11+P11+Q11+R11+S11</f>
        <v>125443396</v>
      </c>
      <c r="O11" s="17">
        <v>71796034</v>
      </c>
      <c r="P11" s="17">
        <v>51377200</v>
      </c>
      <c r="Q11" s="19">
        <v>421800</v>
      </c>
      <c r="R11" s="17">
        <v>127412</v>
      </c>
      <c r="S11" s="17">
        <v>1720950</v>
      </c>
      <c r="T11" s="20"/>
      <c r="U11" s="16">
        <f>W11+Y11</f>
        <v>25000</v>
      </c>
      <c r="V11" s="16"/>
      <c r="W11" s="19">
        <v>25000</v>
      </c>
      <c r="X11" s="17"/>
      <c r="Y11" s="57"/>
      <c r="Z11" s="51" t="s">
        <v>4</v>
      </c>
      <c r="AA11" s="16"/>
      <c r="AB11" s="54">
        <f>D11+N11+U11+T11</f>
        <v>135422696</v>
      </c>
      <c r="AC11" s="17">
        <v>34000</v>
      </c>
      <c r="AD11" s="20"/>
      <c r="AE11" s="17">
        <v>34000</v>
      </c>
      <c r="AF11" s="21">
        <f>AC11</f>
        <v>34000</v>
      </c>
    </row>
    <row r="12" spans="2:32" ht="56.25" customHeight="1">
      <c r="B12" s="15">
        <v>11201401000</v>
      </c>
      <c r="C12" s="40" t="s">
        <v>26</v>
      </c>
      <c r="D12" s="37">
        <f>E12+F12+L12+K12</f>
        <v>3264900</v>
      </c>
      <c r="E12" s="17">
        <v>417600</v>
      </c>
      <c r="F12" s="17">
        <f>G12+H12+I12+J12</f>
        <v>0</v>
      </c>
      <c r="G12" s="22"/>
      <c r="H12" s="22"/>
      <c r="I12" s="22"/>
      <c r="J12" s="22"/>
      <c r="K12" s="23">
        <v>2847300</v>
      </c>
      <c r="L12" s="46"/>
      <c r="M12" s="48" t="s">
        <v>44</v>
      </c>
      <c r="N12" s="56">
        <f>O12+P12+Q12+R12+S12</f>
        <v>0</v>
      </c>
      <c r="O12" s="24"/>
      <c r="P12" s="17"/>
      <c r="Q12" s="17"/>
      <c r="R12" s="17"/>
      <c r="S12" s="17"/>
      <c r="T12" s="20"/>
      <c r="U12" s="16">
        <f>W12+Y12+V12</f>
        <v>1200000</v>
      </c>
      <c r="V12" s="17">
        <v>267000</v>
      </c>
      <c r="W12" s="17">
        <v>933000</v>
      </c>
      <c r="X12" s="17"/>
      <c r="Y12" s="57"/>
      <c r="Z12" s="51" t="s">
        <v>26</v>
      </c>
      <c r="AA12" s="16"/>
      <c r="AB12" s="54">
        <f>D12+N12+U12+T12</f>
        <v>4464900</v>
      </c>
      <c r="AC12" s="20"/>
      <c r="AD12" s="20"/>
      <c r="AE12" s="20"/>
      <c r="AF12" s="21">
        <f>AC12</f>
        <v>0</v>
      </c>
    </row>
    <row r="13" spans="2:32" ht="52.5" customHeight="1" thickBot="1">
      <c r="B13" s="25">
        <v>11201100000</v>
      </c>
      <c r="C13" s="41" t="s">
        <v>27</v>
      </c>
      <c r="D13" s="38"/>
      <c r="E13" s="26"/>
      <c r="F13" s="26"/>
      <c r="G13" s="27"/>
      <c r="H13" s="27"/>
      <c r="I13" s="27"/>
      <c r="J13" s="27"/>
      <c r="K13" s="28"/>
      <c r="L13" s="47"/>
      <c r="M13" s="49" t="s">
        <v>28</v>
      </c>
      <c r="N13" s="56"/>
      <c r="O13" s="24"/>
      <c r="P13" s="17"/>
      <c r="Q13" s="17"/>
      <c r="R13" s="17"/>
      <c r="S13" s="17"/>
      <c r="T13" s="17">
        <v>174000</v>
      </c>
      <c r="U13" s="16"/>
      <c r="V13" s="16"/>
      <c r="W13" s="16"/>
      <c r="X13" s="16"/>
      <c r="Y13" s="58"/>
      <c r="Z13" s="52" t="s">
        <v>28</v>
      </c>
      <c r="AA13" s="26">
        <v>9229600</v>
      </c>
      <c r="AB13" s="55">
        <f>AA13+T13</f>
        <v>9403600</v>
      </c>
      <c r="AC13" s="29"/>
      <c r="AD13" s="29"/>
      <c r="AE13" s="29"/>
      <c r="AF13" s="30">
        <f>AC13</f>
        <v>0</v>
      </c>
    </row>
    <row r="14" spans="2:32" ht="55.5" customHeight="1" thickBot="1">
      <c r="B14" s="31"/>
      <c r="C14" s="42" t="s">
        <v>0</v>
      </c>
      <c r="D14" s="39">
        <f>E14+F14+L14+K14</f>
        <v>27028115</v>
      </c>
      <c r="E14" s="32">
        <f>E10+E11+E12</f>
        <v>15259115</v>
      </c>
      <c r="F14" s="32">
        <f>G14+H14+I14+J14</f>
        <v>8871700</v>
      </c>
      <c r="G14" s="33">
        <f aca="true" t="shared" si="0" ref="G14:L14">G10+G11+G12</f>
        <v>7777100</v>
      </c>
      <c r="H14" s="33">
        <f t="shared" si="0"/>
        <v>241100</v>
      </c>
      <c r="I14" s="33">
        <f t="shared" si="0"/>
        <v>800500</v>
      </c>
      <c r="J14" s="33">
        <f t="shared" si="0"/>
        <v>53000</v>
      </c>
      <c r="K14" s="32">
        <f t="shared" si="0"/>
        <v>2847300</v>
      </c>
      <c r="L14" s="34">
        <f t="shared" si="0"/>
        <v>50000</v>
      </c>
      <c r="M14" s="50"/>
      <c r="N14" s="59">
        <f>O14+P14+Q14+R14+S14</f>
        <v>387339900</v>
      </c>
      <c r="O14" s="44">
        <f aca="true" t="shared" si="1" ref="O14:Y14">O10+O11+O12</f>
        <v>206490600</v>
      </c>
      <c r="P14" s="44">
        <f t="shared" si="1"/>
        <v>175878000</v>
      </c>
      <c r="Q14" s="44">
        <f t="shared" si="1"/>
        <v>1664600</v>
      </c>
      <c r="R14" s="44">
        <f t="shared" si="1"/>
        <v>227400</v>
      </c>
      <c r="S14" s="44">
        <f t="shared" si="1"/>
        <v>3079300</v>
      </c>
      <c r="T14" s="44">
        <f>T13</f>
        <v>174000</v>
      </c>
      <c r="U14" s="44">
        <f>U10+U11+U12</f>
        <v>1333380</v>
      </c>
      <c r="V14" s="44">
        <f>V12</f>
        <v>267000</v>
      </c>
      <c r="W14" s="44">
        <f t="shared" si="1"/>
        <v>993000</v>
      </c>
      <c r="X14" s="44">
        <f>X10+X11+X12</f>
        <v>36680</v>
      </c>
      <c r="Y14" s="60">
        <f t="shared" si="1"/>
        <v>36700</v>
      </c>
      <c r="Z14" s="12"/>
      <c r="AA14" s="32">
        <f>AA10+AA11+AA12+AA13</f>
        <v>9229600</v>
      </c>
      <c r="AB14" s="32">
        <f>D14+N14+U14+AA14+T14</f>
        <v>425104995</v>
      </c>
      <c r="AC14" s="32">
        <f>AC10+AC11+AC12</f>
        <v>99000</v>
      </c>
      <c r="AD14" s="32">
        <f>AD10+AD11+AD12</f>
        <v>65000</v>
      </c>
      <c r="AE14" s="32">
        <f>AE10+AE11+AE12</f>
        <v>34000</v>
      </c>
      <c r="AF14" s="34">
        <f>AC14</f>
        <v>99000</v>
      </c>
    </row>
    <row r="15" spans="2:42" s="4" customFormat="1" ht="15" customHeight="1"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"/>
      <c r="U15" s="3"/>
      <c r="V15" s="3"/>
      <c r="W15" s="3"/>
      <c r="X15" s="3"/>
      <c r="Y15" s="3"/>
      <c r="Z15" s="3"/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4:42" s="5" customFormat="1" ht="45" customHeight="1">
      <c r="D16" s="10"/>
      <c r="E16" s="10"/>
      <c r="F16" s="3"/>
      <c r="G16" s="3"/>
      <c r="H16" s="3"/>
      <c r="S16" s="35"/>
      <c r="T16" s="3"/>
      <c r="U16" s="3"/>
      <c r="V16" s="3"/>
      <c r="W16" s="3"/>
      <c r="X16" s="3"/>
      <c r="Y16" s="3"/>
      <c r="Z16" s="86" t="s">
        <v>43</v>
      </c>
      <c r="AA16" s="86"/>
      <c r="AB16" s="36"/>
      <c r="AC16" s="86"/>
      <c r="AD16" s="86"/>
      <c r="AE16" s="89" t="s">
        <v>10</v>
      </c>
      <c r="AF16" s="89"/>
      <c r="AG16" s="36"/>
      <c r="AH16" s="36"/>
      <c r="AI16" s="2"/>
      <c r="AJ16" s="2"/>
      <c r="AK16" s="2"/>
      <c r="AL16" s="2"/>
      <c r="AM16" s="2"/>
      <c r="AN16" s="2"/>
      <c r="AO16" s="2"/>
      <c r="AP16" s="2"/>
    </row>
    <row r="17" spans="2:42" s="5" customFormat="1" ht="12.75"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  <c r="U17" s="3"/>
      <c r="V17" s="3"/>
      <c r="W17" s="3"/>
      <c r="X17" s="3"/>
      <c r="Y17" s="3"/>
      <c r="Z17" s="3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2:42" s="5" customFormat="1" ht="12.75"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3"/>
      <c r="V18" s="3"/>
      <c r="W18" s="3"/>
      <c r="X18" s="3"/>
      <c r="Y18" s="3"/>
      <c r="Z18" s="3"/>
      <c r="AA18" s="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2:42" s="5" customFormat="1" ht="12.75"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  <c r="U19" s="3"/>
      <c r="V19" s="3"/>
      <c r="W19" s="3"/>
      <c r="X19" s="3"/>
      <c r="Y19" s="3"/>
      <c r="Z19" s="3"/>
      <c r="AA19" s="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4:5" ht="93" customHeight="1">
      <c r="D20" s="9"/>
      <c r="E20" s="9"/>
    </row>
    <row r="43" ht="44.25" customHeight="1"/>
    <row r="56" ht="45.75" customHeight="1"/>
  </sheetData>
  <sheetProtection/>
  <mergeCells count="49">
    <mergeCell ref="AC1:AF1"/>
    <mergeCell ref="P7:P9"/>
    <mergeCell ref="O7:O9"/>
    <mergeCell ref="Q7:Q9"/>
    <mergeCell ref="AF6:AF9"/>
    <mergeCell ref="AC6:AE6"/>
    <mergeCell ref="AC7:AC9"/>
    <mergeCell ref="AD7:AD9"/>
    <mergeCell ref="AA4:AF4"/>
    <mergeCell ref="AC5:AF5"/>
    <mergeCell ref="E6:L6"/>
    <mergeCell ref="R7:R9"/>
    <mergeCell ref="AB6:AB9"/>
    <mergeCell ref="N6:S6"/>
    <mergeCell ref="T6:T9"/>
    <mergeCell ref="G7:J7"/>
    <mergeCell ref="N7:N9"/>
    <mergeCell ref="I8:I9"/>
    <mergeCell ref="H8:H9"/>
    <mergeCell ref="K7:K9"/>
    <mergeCell ref="AE16:AF16"/>
    <mergeCell ref="V7:V9"/>
    <mergeCell ref="X7:X9"/>
    <mergeCell ref="Z16:AA16"/>
    <mergeCell ref="AE7:AE9"/>
    <mergeCell ref="W7:W9"/>
    <mergeCell ref="Z4:Z9"/>
    <mergeCell ref="AA5:AB5"/>
    <mergeCell ref="AA6:AA9"/>
    <mergeCell ref="G8:G9"/>
    <mergeCell ref="AC16:AD16"/>
    <mergeCell ref="Y7:Y9"/>
    <mergeCell ref="U7:U9"/>
    <mergeCell ref="J8:J9"/>
    <mergeCell ref="M4:M9"/>
    <mergeCell ref="S7:S9"/>
    <mergeCell ref="U6:Y6"/>
    <mergeCell ref="N5:Y5"/>
    <mergeCell ref="N4:Y4"/>
    <mergeCell ref="F7:F9"/>
    <mergeCell ref="E7:E9"/>
    <mergeCell ref="I1:L1"/>
    <mergeCell ref="B2:L2"/>
    <mergeCell ref="D4:L4"/>
    <mergeCell ref="D5:L5"/>
    <mergeCell ref="B4:B9"/>
    <mergeCell ref="D6:D9"/>
    <mergeCell ref="C4:C9"/>
    <mergeCell ref="L7:L9"/>
  </mergeCells>
  <printOptions/>
  <pageMargins left="0.2" right="0" top="0.43" bottom="0.1968503937007874" header="0.1968503937007874" footer="0.1968503937007874"/>
  <pageSetup horizontalDpi="600" verticalDpi="600" orientation="landscape" paperSize="9" scale="56" r:id="rId1"/>
  <colBreaks count="1" manualBreakCount="1">
    <brk id="12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Лариса</cp:lastModifiedBy>
  <cp:lastPrinted>2015-07-07T10:00:41Z</cp:lastPrinted>
  <dcterms:created xsi:type="dcterms:W3CDTF">2014-01-17T10:52:16Z</dcterms:created>
  <dcterms:modified xsi:type="dcterms:W3CDTF">2015-07-07T11:59:22Z</dcterms:modified>
  <cp:category/>
  <cp:version/>
  <cp:contentType/>
  <cp:contentStatus/>
</cp:coreProperties>
</file>