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<sst xmlns="http://schemas.openxmlformats.org/spreadsheetml/2006/main" count="38" uniqueCount="31">
  <si>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</si>
  <si>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</si>
  <si>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</si>
  <si>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</si>
  <si>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</si>
  <si>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</si>
  <si>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</si>
  <si>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</si>
  <si>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</si>
  <si>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</si>
  <si>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</si>
  <si>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</si>
  <si>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</si>
  <si>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</si>
  <si>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</si>
  <si>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</si>
  <si>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</si>
  <si>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</si>
  <si>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</si>
  <si>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</si>
  <si>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</si>
  <si>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</si>
  <si>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</si>
  <si>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</si>
  <si>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</si>
  <si>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</si>
  <si>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</si>
  <si>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 xml:space="preserve">Фінансування міського бюджету на 2016 рік,                                      </t>
  </si>
  <si>
    <t>визначене у додатку 2 до рішення Кіровоградської міської ради від 24 грудня 2015 року № 40,                                              у новій редакції</t>
  </si>
  <si>
    <t>Додаток 2</t>
  </si>
  <si>
    <t>30 липня 2016 року № 464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</si>
</sst>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K13" sqref="K13"/>
    </sheetView>
  </sheetViews>
  <sheetFormatPr defaultColWidth="9.125" defaultRowHeight="12.75"/>
  <cols>
    <col min="1" max="1" width="11.125" style="8" customWidth="1"/>
    <col min="2" max="2" width="43.25390625" style="56" customWidth="1"/>
    <col min="3" max="3" width="15.25390625" style="8" customWidth="1"/>
    <col min="4" max="4" width="17.00390625" style="8" customWidth="1"/>
    <col min="5" max="5" width="15.875" style="8" customWidth="1"/>
    <col min="6" max="6" width="15.625" style="8" customWidth="1"/>
    <col min="7" max="7" width="16.625" style="8" customWidth="1"/>
    <col min="8" max="8" width="12.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77" t="s">
        <v>29</v>
      </c>
      <c r="E1" s="77"/>
      <c r="F1" s="77"/>
      <c r="G1" s="6"/>
      <c r="H1" s="6"/>
    </row>
    <row r="2" spans="1:8" ht="19.5" customHeight="1">
      <c r="A2" s="4"/>
      <c r="B2" s="5"/>
      <c r="C2" s="5"/>
      <c r="D2" s="80" t="s">
        <v>6</v>
      </c>
      <c r="E2" s="80"/>
      <c r="F2" s="80"/>
      <c r="G2" s="6"/>
      <c r="H2" s="6"/>
    </row>
    <row r="3" spans="1:8" ht="15.75" customHeight="1">
      <c r="A3" s="4"/>
      <c r="B3" s="5"/>
      <c r="C3" s="5"/>
      <c r="D3" s="80" t="s">
        <v>30</v>
      </c>
      <c r="E3" s="80"/>
      <c r="F3" s="80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6" t="s">
        <v>27</v>
      </c>
      <c r="B5" s="66"/>
      <c r="C5" s="66"/>
      <c r="D5" s="66"/>
      <c r="E5" s="66"/>
      <c r="F5" s="66"/>
      <c r="G5" s="58"/>
      <c r="H5" s="58"/>
    </row>
    <row r="6" spans="1:8" ht="36" customHeight="1">
      <c r="A6" s="66" t="s">
        <v>28</v>
      </c>
      <c r="B6" s="66"/>
      <c r="C6" s="66"/>
      <c r="D6" s="66"/>
      <c r="E6" s="66"/>
      <c r="F6" s="66"/>
      <c r="G6" s="1"/>
      <c r="H6" s="1"/>
    </row>
    <row r="7" spans="1:8" ht="24" customHeight="1" thickBot="1">
      <c r="A7" s="4"/>
      <c r="B7" s="5"/>
      <c r="D7" s="4"/>
      <c r="E7" s="79" t="s">
        <v>25</v>
      </c>
      <c r="F7" s="79"/>
      <c r="G7" s="4"/>
      <c r="H7" s="4"/>
    </row>
    <row r="8" spans="1:11" ht="21" customHeight="1">
      <c r="A8" s="68" t="s">
        <v>4</v>
      </c>
      <c r="B8" s="70" t="s">
        <v>24</v>
      </c>
      <c r="C8" s="72" t="s">
        <v>5</v>
      </c>
      <c r="D8" s="72" t="s">
        <v>21</v>
      </c>
      <c r="E8" s="72" t="s">
        <v>7</v>
      </c>
      <c r="F8" s="74"/>
      <c r="G8" s="3"/>
      <c r="H8" s="65"/>
      <c r="K8" s="10"/>
    </row>
    <row r="9" spans="1:8" ht="12.75" customHeight="1">
      <c r="A9" s="69"/>
      <c r="B9" s="71"/>
      <c r="C9" s="73"/>
      <c r="D9" s="73"/>
      <c r="E9" s="73" t="s">
        <v>5</v>
      </c>
      <c r="F9" s="67" t="s">
        <v>26</v>
      </c>
      <c r="G9" s="3"/>
      <c r="H9" s="65"/>
    </row>
    <row r="10" spans="1:8" ht="24" customHeight="1">
      <c r="A10" s="69"/>
      <c r="B10" s="71"/>
      <c r="C10" s="73"/>
      <c r="D10" s="73"/>
      <c r="E10" s="76"/>
      <c r="F10" s="67"/>
      <c r="G10" s="3"/>
      <c r="H10" s="65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60028158.97</v>
      </c>
      <c r="D12" s="19">
        <f>D13+D14+D17+D20</f>
        <v>-207038493.94</v>
      </c>
      <c r="E12" s="19">
        <f>E13+E14+E17+E20</f>
        <v>267066652.91</v>
      </c>
      <c r="F12" s="20">
        <f>F13+F14+F17+F20</f>
        <v>266725852.91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v>50000000</v>
      </c>
      <c r="D18" s="28">
        <v>25000000</v>
      </c>
      <c r="E18" s="28">
        <f>F18</f>
        <v>25000000</v>
      </c>
      <c r="F18" s="29">
        <v>25000000</v>
      </c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v>50000000</v>
      </c>
      <c r="D19" s="28">
        <v>25000000</v>
      </c>
      <c r="E19" s="28">
        <f>F19</f>
        <v>25000000</v>
      </c>
      <c r="F19" s="29">
        <v>25000000</v>
      </c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60028158.97</v>
      </c>
      <c r="D20" s="24">
        <f>D21+D24</f>
        <v>-207038493.94</v>
      </c>
      <c r="E20" s="24">
        <f>E21+E24</f>
        <v>267066652.91</v>
      </c>
      <c r="F20" s="25">
        <f>F21+F24</f>
        <v>266725852.91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60028158.97</v>
      </c>
      <c r="D21" s="28">
        <f>D22-D23</f>
        <v>52915158.97</v>
      </c>
      <c r="E21" s="28">
        <f>E22-E23</f>
        <v>7113000</v>
      </c>
      <c r="F21" s="29">
        <f>F22-F23</f>
        <v>6772200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61149225.37</v>
      </c>
      <c r="D22" s="28">
        <f>51090954.3+121626.23+2762214.71</f>
        <v>53974795.239999995</v>
      </c>
      <c r="E22" s="28">
        <f>7174430.13</f>
        <v>7174430.13</v>
      </c>
      <c r="F22" s="29">
        <v>6773209.23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1121066.3999999987</v>
      </c>
      <c r="D23" s="28">
        <f>53974795.24-2000000-2762214.71-6576457-50000-80000-480000-4254715.06-852460-100000-31988987-1829700-95000-62740-60178-185031-1059876.2-477800</f>
        <v>1059636.2699999989</v>
      </c>
      <c r="E23" s="28">
        <f>7174430.13-98000-6700000-242800-72200</f>
        <v>61430.12999999989</v>
      </c>
      <c r="F23" s="29">
        <f>6773209.23-6700000-72200</f>
        <v>1009.230000000447</v>
      </c>
      <c r="G23" s="57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f>-119520041.71-761376.2+72200-150000+3403965-132851400-12000000+1853000</f>
        <v>-259953652.91</v>
      </c>
      <c r="E24" s="28">
        <f>119520041.71+761376.2-72200+150000-3403965+132851400+12000000-1853000</f>
        <v>259953652.91</v>
      </c>
      <c r="F24" s="64">
        <f>77896500+2000000+1500014.71+50000+5920000+31903527+250000+761376.2-72200+150000-3403965+132851400+12000000-1853000</f>
        <v>259953652.91</v>
      </c>
      <c r="G24" s="6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>D25+E25</f>
        <v>85028158.96999997</v>
      </c>
      <c r="D25" s="24">
        <f>D26</f>
        <v>-207038493.94</v>
      </c>
      <c r="E25" s="24">
        <f>E26+E29</f>
        <v>292066652.90999997</v>
      </c>
      <c r="F25" s="25">
        <f>F26+F29</f>
        <v>291725852.90999997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60028158.97</v>
      </c>
      <c r="D26" s="24">
        <f>D27+D30</f>
        <v>-207038493.94</v>
      </c>
      <c r="E26" s="24">
        <f>E27+E30</f>
        <v>267066652.91</v>
      </c>
      <c r="F26" s="25">
        <f>F27+F30</f>
        <v>266725852.91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6">
        <v>601110</v>
      </c>
      <c r="B28" s="33" t="s">
        <v>19</v>
      </c>
      <c r="C28" s="28">
        <v>50000000</v>
      </c>
      <c r="D28" s="28">
        <v>25000000</v>
      </c>
      <c r="E28" s="28">
        <f>E18</f>
        <v>25000000</v>
      </c>
      <c r="F28" s="29">
        <f>F18</f>
        <v>25000000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6">
        <v>601210</v>
      </c>
      <c r="B29" s="46" t="s">
        <v>20</v>
      </c>
      <c r="C29" s="28">
        <v>50000000</v>
      </c>
      <c r="D29" s="28">
        <v>25000000</v>
      </c>
      <c r="E29" s="28">
        <f>E19</f>
        <v>25000000</v>
      </c>
      <c r="F29" s="29">
        <f>F19</f>
        <v>25000000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60028158.97</v>
      </c>
      <c r="D30" s="24">
        <f>D31+D34</f>
        <v>-207038493.94</v>
      </c>
      <c r="E30" s="24">
        <f>E31+E34</f>
        <v>267066652.91</v>
      </c>
      <c r="F30" s="25">
        <f>F31+F34</f>
        <v>266725852.91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60028158.97</v>
      </c>
      <c r="D31" s="28">
        <f>D32-D33</f>
        <v>52915158.97</v>
      </c>
      <c r="E31" s="28">
        <f>E32-E33</f>
        <v>7113000</v>
      </c>
      <c r="F31" s="29">
        <f>F32-F33</f>
        <v>6772200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61149225.37</v>
      </c>
      <c r="D32" s="28">
        <f aca="true" t="shared" si="1" ref="D32:F34">D22</f>
        <v>53974795.239999995</v>
      </c>
      <c r="E32" s="28">
        <f t="shared" si="1"/>
        <v>7174430.13</v>
      </c>
      <c r="F32" s="29">
        <f t="shared" si="1"/>
        <v>6773209.23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1121066.3999999987</v>
      </c>
      <c r="D33" s="28">
        <f>D23</f>
        <v>1059636.2699999989</v>
      </c>
      <c r="E33" s="28">
        <f t="shared" si="1"/>
        <v>61430.12999999989</v>
      </c>
      <c r="F33" s="29">
        <f t="shared" si="1"/>
        <v>1009.230000000447</v>
      </c>
      <c r="G33" s="30"/>
      <c r="H33" s="30"/>
    </row>
    <row r="34" spans="1:8" ht="51" customHeight="1" thickBot="1">
      <c r="A34" s="61">
        <v>602400</v>
      </c>
      <c r="B34" s="62" t="s">
        <v>23</v>
      </c>
      <c r="C34" s="59">
        <f t="shared" si="0"/>
        <v>0</v>
      </c>
      <c r="D34" s="59">
        <f>D24</f>
        <v>-259953652.91</v>
      </c>
      <c r="E34" s="59">
        <f t="shared" si="1"/>
        <v>259953652.91</v>
      </c>
      <c r="F34" s="63">
        <f t="shared" si="1"/>
        <v>259953652.91</v>
      </c>
      <c r="G34" s="4"/>
      <c r="H34" s="4"/>
    </row>
    <row r="35" spans="1:8" ht="24.75" customHeight="1" thickBot="1">
      <c r="A35" s="47"/>
      <c r="B35" s="48" t="s">
        <v>3</v>
      </c>
      <c r="C35" s="49">
        <f t="shared" si="0"/>
        <v>60028158.97</v>
      </c>
      <c r="D35" s="49">
        <f>D12</f>
        <v>-207038493.94</v>
      </c>
      <c r="E35" s="49">
        <f>E12</f>
        <v>267066652.91</v>
      </c>
      <c r="F35" s="50">
        <f>F12</f>
        <v>266725852.91</v>
      </c>
      <c r="G35" s="4"/>
      <c r="H35" s="4"/>
    </row>
    <row r="36" spans="1:8" ht="21.75" customHeight="1">
      <c r="A36" s="51"/>
      <c r="B36" s="52"/>
      <c r="C36" s="51"/>
      <c r="D36" s="51"/>
      <c r="E36" s="51"/>
      <c r="F36" s="51"/>
      <c r="G36" s="53"/>
      <c r="H36" s="53"/>
    </row>
    <row r="37" spans="1:8" ht="39" customHeight="1">
      <c r="A37" s="75"/>
      <c r="B37" s="75"/>
      <c r="C37" s="54"/>
      <c r="D37" s="55"/>
      <c r="E37" s="78"/>
      <c r="F37" s="78"/>
      <c r="G37" s="4"/>
      <c r="H37" s="4"/>
    </row>
  </sheetData>
  <sheetProtection/>
  <mergeCells count="16">
    <mergeCell ref="A37:B37"/>
    <mergeCell ref="C8:C10"/>
    <mergeCell ref="E9:E10"/>
    <mergeCell ref="D1:F1"/>
    <mergeCell ref="E37:F37"/>
    <mergeCell ref="E7:F7"/>
    <mergeCell ref="D2:F2"/>
    <mergeCell ref="D3:F3"/>
    <mergeCell ref="H8:H10"/>
    <mergeCell ref="A5:F5"/>
    <mergeCell ref="A6:F6"/>
    <mergeCell ref="F9:F10"/>
    <mergeCell ref="A8:A10"/>
    <mergeCell ref="B8:B10"/>
    <mergeCell ref="D8:D10"/>
    <mergeCell ref="E8:F8"/>
  </mergeCells>
  <printOptions/>
  <pageMargins left="0.75" right="0.15748031496062992" top="0.48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2016-08-01T11:31:43Z</cp:lastPrinted>
  <dcterms:created xsi:type="dcterms:W3CDTF">2002-01-15T08:53:22Z</dcterms:created>
  <dcterms:modified xsi:type="dcterms:W3CDTF">2016-08-01T11:31:47Z</dcterms:modified>
  <cp:category/>
  <cp:version/>
  <cp:contentType/>
  <cp:contentStatus/>
</cp:coreProperties>
</file>