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2120" windowHeight="4785" activeTab="0"/>
  </bookViews>
  <sheets>
    <sheet name="житлови" sheetId="1" r:id="rId1"/>
    <sheet name="инши" sheetId="2" r:id="rId2"/>
    <sheet name="Лист3" sheetId="3" r:id="rId3"/>
  </sheets>
  <definedNames>
    <definedName name="_xlnm.Print_Titles" localSheetId="0">'житлови'!$12:$12</definedName>
    <definedName name="_xlnm.Print_Area" localSheetId="0">'житлови'!$A$1:$N$24</definedName>
    <definedName name="_xlnm.Print_Area" localSheetId="1">'инши'!$A$1:$K$38</definedName>
    <definedName name="_xlnm.Print_Area" localSheetId="2">'Лист3'!$A$1:$N$64</definedName>
  </definedNames>
  <calcPr fullCalcOnLoad="1"/>
</workbook>
</file>

<file path=xl/sharedStrings.xml><?xml version="1.0" encoding="utf-8"?>
<sst xmlns="http://schemas.openxmlformats.org/spreadsheetml/2006/main" count="159" uniqueCount="81">
  <si>
    <t>№ П/П</t>
  </si>
  <si>
    <t>Адреса житлового будинку</t>
  </si>
  <si>
    <t>Всього нараховано по житловому будинку без урахуванням ПДВ без округлення</t>
  </si>
  <si>
    <t xml:space="preserve">Розрахунок </t>
  </si>
  <si>
    <t>розміру тарифів по спільному утриманню житлових</t>
  </si>
  <si>
    <t xml:space="preserve">будинків по кожному житловому будинку окремо на </t>
  </si>
  <si>
    <t>послуги з утримання будинків і споруд та</t>
  </si>
  <si>
    <t>прибудинкових територій</t>
  </si>
  <si>
    <t>по КРЕПу № 11</t>
  </si>
  <si>
    <t>вул. Варшавська, 2-б</t>
  </si>
  <si>
    <t>вул. Короленка, 34</t>
  </si>
  <si>
    <t>вул. Короленка, 40</t>
  </si>
  <si>
    <t>вул. Куйбишева, 5</t>
  </si>
  <si>
    <t>вул. Добровольського, 20</t>
  </si>
  <si>
    <t>вул. Пляжна, 1</t>
  </si>
  <si>
    <t>вул. Добровольського, 7</t>
  </si>
  <si>
    <t>вул. Добровольського, 13</t>
  </si>
  <si>
    <t>вул. Тельмана, 10</t>
  </si>
  <si>
    <t>вул. Добровольського, 15</t>
  </si>
  <si>
    <t>вул. Короленка, 42</t>
  </si>
  <si>
    <t>вул. Короленка, 58/12</t>
  </si>
  <si>
    <t>вул. Тельмана, 1</t>
  </si>
  <si>
    <t>вул. Бєлінського, 2</t>
  </si>
  <si>
    <t>вул. Червонозорівська, 9</t>
  </si>
  <si>
    <t>вул. Короленка, 2</t>
  </si>
  <si>
    <t>вул. Добровольського, 26</t>
  </si>
  <si>
    <t>вул. Куйбишева, 1-в</t>
  </si>
  <si>
    <t>вул. Миру, 17-а</t>
  </si>
  <si>
    <t>вул. Червонозорівська, 15, корп. 3</t>
  </si>
  <si>
    <t>вул. Добровольського, 11</t>
  </si>
  <si>
    <t>вул. Червонозорівська, 15, корп. 1</t>
  </si>
  <si>
    <t>вул. Куйбишева, 1-б</t>
  </si>
  <si>
    <t>вул. Короленка, 38</t>
  </si>
  <si>
    <t>Прибирання прибудинкової території</t>
  </si>
  <si>
    <t>Технічне обслуговування ліфтів</t>
  </si>
  <si>
    <t>Енергопостачання ліфтів</t>
  </si>
  <si>
    <t>Дератизація</t>
  </si>
  <si>
    <t>Обслуговування димовентиляційних каналів</t>
  </si>
  <si>
    <t>Освітлення місць загального користування, підвалів</t>
  </si>
  <si>
    <t>Посипання прзначеної для проходу та проїзду частини прибудинкової території протиожеледними сумішами</t>
  </si>
  <si>
    <t xml:space="preserve">Додаток </t>
  </si>
  <si>
    <t>до рішення виконавчого комітету</t>
  </si>
  <si>
    <t>Кіровоградської міської ради</t>
  </si>
  <si>
    <t>від "____" ________________2012 року</t>
  </si>
  <si>
    <t>№ ______</t>
  </si>
  <si>
    <t>Начальник управління економіки</t>
  </si>
  <si>
    <t>О. Осауленко</t>
  </si>
  <si>
    <t>Поточний ремонт</t>
  </si>
  <si>
    <t>Всього нараховано по житловому будинку з урахуванням ПДВ з рентабельністю 100 %</t>
  </si>
  <si>
    <t>Вивезення побутових відходів</t>
  </si>
  <si>
    <t xml:space="preserve">Технічне обслуговування внутрішньобудинкових систем </t>
  </si>
  <si>
    <t xml:space="preserve"> </t>
  </si>
  <si>
    <t>№ з/п</t>
  </si>
  <si>
    <t>Тариф (в т. ч. ПДВ та рентабельність)</t>
  </si>
  <si>
    <t>Всього вартість</t>
  </si>
  <si>
    <t>(грн. за 1 кв.м)</t>
  </si>
  <si>
    <t xml:space="preserve">     О.Осауленко </t>
  </si>
  <si>
    <t xml:space="preserve">  </t>
  </si>
  <si>
    <t xml:space="preserve">Тарифи на послуги  з утримання будинків і споруд та прибудинкових територій для інших споживачів в житлових будинках </t>
  </si>
  <si>
    <t>вул. Червонозорівська, 15, к. 1</t>
  </si>
  <si>
    <t>вул. Червонозорівська, 15, к. 3</t>
  </si>
  <si>
    <t>Посипання частини прибудинкової території протиожеледними сумішами</t>
  </si>
  <si>
    <t>Додаток 2</t>
  </si>
  <si>
    <t>Додаток 1</t>
  </si>
  <si>
    <t>Тарифи на послуги з утримання будинків і споруд та прибудинкових територій</t>
  </si>
  <si>
    <t xml:space="preserve">                                                   для населення                                                                       </t>
  </si>
  <si>
    <t>Енергопостачання для ліфтів</t>
  </si>
  <si>
    <t xml:space="preserve">Поточний ремонт </t>
  </si>
  <si>
    <t xml:space="preserve">Всього </t>
  </si>
  <si>
    <t>Тариф з урахуванням ПДВ</t>
  </si>
  <si>
    <t>вул. Воровського, 100</t>
  </si>
  <si>
    <t>вул. Воровського, 98</t>
  </si>
  <si>
    <t>вул. Короленка, 24</t>
  </si>
  <si>
    <t>вул. Короленка, 26</t>
  </si>
  <si>
    <t>вул. Короленка, 28</t>
  </si>
  <si>
    <t>вул. Короленка, 30</t>
  </si>
  <si>
    <t>вул. Короленка, 32</t>
  </si>
  <si>
    <t>вул. Степанова, 97</t>
  </si>
  <si>
    <t>вул. Степанова, 99</t>
  </si>
  <si>
    <t>"10" жовтня 2012 року</t>
  </si>
  <si>
    <t>№ 835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</si>
</sst>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00000"/>
    <numFmt numFmtId="194" formatCode="0.0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16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b/>
      <i/>
      <u val="single"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Fill="1" applyBorder="1" applyAlignment="1">
      <alignment/>
    </xf>
    <xf numFmtId="188" fontId="1" fillId="0" borderId="1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8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18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18" applyFont="1">
      <alignment/>
      <protection/>
    </xf>
    <xf numFmtId="0" fontId="14" fillId="0" borderId="0" xfId="18">
      <alignment/>
      <protection/>
    </xf>
    <xf numFmtId="0" fontId="15" fillId="0" borderId="0" xfId="18" applyFont="1">
      <alignment/>
      <protection/>
    </xf>
    <xf numFmtId="0" fontId="9" fillId="0" borderId="0" xfId="18" applyFont="1" applyAlignment="1">
      <alignment/>
      <protection/>
    </xf>
    <xf numFmtId="0" fontId="15" fillId="0" borderId="0" xfId="18" applyFont="1" applyAlignment="1">
      <alignment horizontal="center"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justify"/>
      <protection/>
    </xf>
    <xf numFmtId="0" fontId="9" fillId="0" borderId="1" xfId="18" applyFont="1" applyBorder="1">
      <alignment/>
      <protection/>
    </xf>
    <xf numFmtId="188" fontId="9" fillId="0" borderId="1" xfId="18" applyNumberFormat="1" applyFont="1" applyFill="1" applyBorder="1" applyAlignment="1">
      <alignment vertical="justify"/>
      <protection/>
    </xf>
    <xf numFmtId="189" fontId="9" fillId="0" borderId="1" xfId="18" applyNumberFormat="1" applyFont="1" applyFill="1" applyBorder="1" applyAlignment="1">
      <alignment vertical="justify"/>
      <protection/>
    </xf>
    <xf numFmtId="188" fontId="9" fillId="0" borderId="1" xfId="18" applyNumberFormat="1" applyFont="1" applyBorder="1" applyAlignment="1">
      <alignment horizontal="right" vertical="center"/>
      <protection/>
    </xf>
    <xf numFmtId="0" fontId="9" fillId="0" borderId="0" xfId="18" applyFont="1" applyFill="1" applyBorder="1" applyAlignment="1">
      <alignment horizontal="center"/>
      <protection/>
    </xf>
    <xf numFmtId="0" fontId="9" fillId="0" borderId="0" xfId="18" applyFont="1" applyFill="1" applyBorder="1" applyAlignment="1">
      <alignment horizontal="left"/>
      <protection/>
    </xf>
    <xf numFmtId="188" fontId="9" fillId="0" borderId="0" xfId="18" applyNumberFormat="1" applyFont="1" applyFill="1" applyBorder="1" applyAlignment="1">
      <alignment horizontal="center"/>
      <protection/>
    </xf>
    <xf numFmtId="0" fontId="1" fillId="0" borderId="0" xfId="18" applyFont="1" applyFill="1" applyBorder="1" applyAlignment="1">
      <alignment horizontal="center"/>
      <protection/>
    </xf>
    <xf numFmtId="0" fontId="1" fillId="0" borderId="0" xfId="18" applyFont="1" applyFill="1" applyBorder="1" applyAlignment="1">
      <alignment horizontal="left"/>
      <protection/>
    </xf>
    <xf numFmtId="188" fontId="9" fillId="0" borderId="1" xfId="18" applyNumberFormat="1" applyFont="1" applyFill="1" applyBorder="1" applyAlignment="1">
      <alignment horizontal="right" vertical="center"/>
      <protection/>
    </xf>
    <xf numFmtId="0" fontId="13" fillId="0" borderId="0" xfId="18" applyFont="1">
      <alignment/>
      <protection/>
    </xf>
    <xf numFmtId="0" fontId="0" fillId="0" borderId="0" xfId="0" applyBorder="1" applyAlignment="1">
      <alignment horizontal="center" vertical="center" wrapText="1"/>
    </xf>
    <xf numFmtId="0" fontId="9" fillId="0" borderId="0" xfId="18" applyFont="1" applyAlignment="1">
      <alignment horizontal="left"/>
      <protection/>
    </xf>
    <xf numFmtId="0" fontId="9" fillId="0" borderId="0" xfId="18" applyFont="1" applyAlignment="1">
      <alignment horizontal="center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3" fillId="0" borderId="1" xfId="18" applyFont="1" applyBorder="1" applyAlignment="1">
      <alignment horizontal="center" vertical="center" wrapText="1"/>
      <protection/>
    </xf>
    <xf numFmtId="0" fontId="13" fillId="0" borderId="1" xfId="18" applyFont="1" applyBorder="1" applyAlignment="1">
      <alignment horizontal="center" vertical="center" textRotation="90" wrapText="1"/>
      <protection/>
    </xf>
    <xf numFmtId="0" fontId="13" fillId="0" borderId="1" xfId="18" applyFont="1" applyBorder="1" applyAlignment="1">
      <alignment horizontal="center" vertical="center" textRotation="90"/>
      <protection/>
    </xf>
    <xf numFmtId="0" fontId="9" fillId="0" borderId="0" xfId="18" applyFont="1" applyFill="1" applyBorder="1" applyAlignment="1">
      <alignment horizontal="left"/>
      <protection/>
    </xf>
    <xf numFmtId="0" fontId="13" fillId="0" borderId="1" xfId="18" applyFont="1" applyBorder="1" applyAlignment="1">
      <alignment horizontal="center" vertical="center" textRotation="90" wrapText="1" shrinkToFit="1"/>
      <protection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 shrinkToFi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Currency" xfId="16"/>
    <cellStyle name="Currency [0]" xfId="17"/>
    <cellStyle name="Обычный_креп 11Додаток1 до рішення2012 нов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65" zoomScaleNormal="50" zoomScaleSheetLayoutView="65" workbookViewId="0" topLeftCell="A1">
      <selection activeCell="K6" sqref="K6"/>
    </sheetView>
  </sheetViews>
  <sheetFormatPr defaultColWidth="9.140625" defaultRowHeight="12.75"/>
  <cols>
    <col min="1" max="1" width="5.7109375" style="47" customWidth="1"/>
    <col min="2" max="2" width="27.00390625" style="47" customWidth="1"/>
    <col min="3" max="7" width="11.00390625" style="47" customWidth="1"/>
    <col min="8" max="8" width="10.8515625" style="47" customWidth="1"/>
    <col min="9" max="10" width="11.00390625" style="47" customWidth="1"/>
    <col min="11" max="11" width="10.8515625" style="47" customWidth="1"/>
    <col min="12" max="12" width="11.00390625" style="47" customWidth="1"/>
    <col min="13" max="13" width="10.8515625" style="47" customWidth="1"/>
    <col min="14" max="14" width="11.00390625" style="47" customWidth="1"/>
    <col min="15" max="16384" width="9.00390625" style="47" customWidth="1"/>
  </cols>
  <sheetData>
    <row r="1" spans="1:14" ht="18.75">
      <c r="A1" s="46"/>
      <c r="B1" s="46"/>
      <c r="C1" s="46"/>
      <c r="D1" s="46"/>
      <c r="E1" s="46"/>
      <c r="F1" s="46"/>
      <c r="G1" s="46"/>
      <c r="H1" s="46"/>
      <c r="I1" s="46"/>
      <c r="J1" s="46"/>
      <c r="K1" s="65" t="s">
        <v>63</v>
      </c>
      <c r="L1" s="65"/>
      <c r="M1" s="65"/>
      <c r="N1" s="65"/>
    </row>
    <row r="2" spans="1:14" ht="18.75">
      <c r="A2" s="46"/>
      <c r="B2" s="46"/>
      <c r="C2" s="46"/>
      <c r="D2" s="46"/>
      <c r="E2" s="46"/>
      <c r="F2" s="46"/>
      <c r="G2" s="46"/>
      <c r="H2" s="46"/>
      <c r="I2" s="46"/>
      <c r="J2" s="46"/>
      <c r="K2" s="65" t="s">
        <v>41</v>
      </c>
      <c r="L2" s="65"/>
      <c r="M2" s="65"/>
      <c r="N2" s="65"/>
    </row>
    <row r="3" spans="1:14" ht="18.75">
      <c r="A3" s="46"/>
      <c r="B3" s="46"/>
      <c r="C3" s="46"/>
      <c r="D3" s="46"/>
      <c r="E3" s="46"/>
      <c r="F3" s="46"/>
      <c r="G3" s="46"/>
      <c r="H3" s="46"/>
      <c r="I3" s="46"/>
      <c r="J3" s="46"/>
      <c r="K3" s="65" t="s">
        <v>42</v>
      </c>
      <c r="L3" s="65"/>
      <c r="M3" s="65"/>
      <c r="N3" s="65"/>
    </row>
    <row r="4" spans="1:14" ht="18.75">
      <c r="A4" s="46"/>
      <c r="B4" s="46"/>
      <c r="C4" s="46"/>
      <c r="D4" s="46"/>
      <c r="E4" s="46"/>
      <c r="F4" s="46"/>
      <c r="G4" s="46"/>
      <c r="H4" s="46"/>
      <c r="I4" s="46"/>
      <c r="J4" s="46"/>
      <c r="K4" s="65" t="s">
        <v>79</v>
      </c>
      <c r="L4" s="65"/>
      <c r="M4" s="65"/>
      <c r="N4" s="65"/>
    </row>
    <row r="5" spans="1:14" ht="18.75">
      <c r="A5" s="46"/>
      <c r="B5" s="46"/>
      <c r="C5" s="46"/>
      <c r="D5" s="46"/>
      <c r="E5" s="46"/>
      <c r="F5" s="46"/>
      <c r="G5" s="46"/>
      <c r="H5" s="48"/>
      <c r="I5" s="46"/>
      <c r="J5" s="46"/>
      <c r="K5" s="65" t="s">
        <v>80</v>
      </c>
      <c r="L5" s="65"/>
      <c r="M5" s="65"/>
      <c r="N5" s="65"/>
    </row>
    <row r="6" spans="1:14" ht="18.75">
      <c r="A6" s="66" t="s">
        <v>64</v>
      </c>
      <c r="B6" s="66"/>
      <c r="C6" s="66"/>
      <c r="D6" s="66"/>
      <c r="E6" s="66"/>
      <c r="F6" s="66"/>
      <c r="G6" s="66"/>
      <c r="H6" s="66"/>
      <c r="I6" s="66"/>
      <c r="J6" s="66"/>
      <c r="K6" s="49"/>
      <c r="L6" s="49"/>
      <c r="M6" s="49"/>
      <c r="N6" s="49"/>
    </row>
    <row r="7" spans="1:14" ht="21.75" customHeight="1">
      <c r="A7" s="66" t="s">
        <v>65</v>
      </c>
      <c r="B7" s="66"/>
      <c r="C7" s="66"/>
      <c r="D7" s="66"/>
      <c r="E7" s="66"/>
      <c r="F7" s="66"/>
      <c r="G7" s="66"/>
      <c r="H7" s="66"/>
      <c r="I7" s="66"/>
      <c r="J7" s="66"/>
      <c r="L7" s="49"/>
      <c r="M7" s="63" t="s">
        <v>55</v>
      </c>
      <c r="N7" s="49"/>
    </row>
    <row r="8" spans="1:14" ht="8.25" customHeight="1" hidden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2.75">
      <c r="A9" s="67" t="s">
        <v>52</v>
      </c>
      <c r="B9" s="68" t="s">
        <v>1</v>
      </c>
      <c r="C9" s="69" t="s">
        <v>33</v>
      </c>
      <c r="D9" s="69" t="s">
        <v>49</v>
      </c>
      <c r="E9" s="70" t="s">
        <v>34</v>
      </c>
      <c r="F9" s="70" t="s">
        <v>66</v>
      </c>
      <c r="G9" s="69" t="s">
        <v>36</v>
      </c>
      <c r="H9" s="69" t="s">
        <v>50</v>
      </c>
      <c r="I9" s="69" t="s">
        <v>37</v>
      </c>
      <c r="J9" s="69" t="s">
        <v>67</v>
      </c>
      <c r="K9" s="69" t="s">
        <v>39</v>
      </c>
      <c r="L9" s="69" t="s">
        <v>38</v>
      </c>
      <c r="M9" s="72" t="s">
        <v>68</v>
      </c>
      <c r="N9" s="72" t="s">
        <v>69</v>
      </c>
    </row>
    <row r="10" spans="1:14" ht="12.75">
      <c r="A10" s="67"/>
      <c r="B10" s="68"/>
      <c r="C10" s="69"/>
      <c r="D10" s="69"/>
      <c r="E10" s="70"/>
      <c r="F10" s="70"/>
      <c r="G10" s="69"/>
      <c r="H10" s="69"/>
      <c r="I10" s="69"/>
      <c r="J10" s="69"/>
      <c r="K10" s="69"/>
      <c r="L10" s="69"/>
      <c r="M10" s="72"/>
      <c r="N10" s="72"/>
    </row>
    <row r="11" spans="1:14" ht="233.25" customHeight="1">
      <c r="A11" s="67"/>
      <c r="B11" s="68"/>
      <c r="C11" s="69"/>
      <c r="D11" s="69"/>
      <c r="E11" s="70"/>
      <c r="F11" s="70"/>
      <c r="G11" s="69"/>
      <c r="H11" s="69"/>
      <c r="I11" s="69"/>
      <c r="J11" s="69"/>
      <c r="K11" s="69"/>
      <c r="L11" s="69"/>
      <c r="M11" s="72"/>
      <c r="N11" s="72"/>
    </row>
    <row r="12" spans="1:14" ht="17.25" customHeight="1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</row>
    <row r="13" spans="1:14" ht="18.75">
      <c r="A13" s="52">
        <v>16</v>
      </c>
      <c r="B13" s="53" t="s">
        <v>70</v>
      </c>
      <c r="C13" s="54"/>
      <c r="D13" s="54">
        <v>0.11463</v>
      </c>
      <c r="E13" s="54"/>
      <c r="F13" s="54"/>
      <c r="G13" s="54"/>
      <c r="H13" s="54"/>
      <c r="I13" s="54">
        <v>0.04321</v>
      </c>
      <c r="J13" s="56">
        <v>0.61207</v>
      </c>
      <c r="K13" s="54"/>
      <c r="L13" s="54">
        <v>0.06982</v>
      </c>
      <c r="M13" s="54">
        <f aca="true" t="shared" si="0" ref="M13:M21">SUM(C13:L13)</f>
        <v>0.83973</v>
      </c>
      <c r="N13" s="55">
        <f aca="true" t="shared" si="1" ref="N13:N21">M13*1.2</f>
        <v>1.007676</v>
      </c>
    </row>
    <row r="14" spans="1:14" ht="18.75">
      <c r="A14" s="52">
        <v>17</v>
      </c>
      <c r="B14" s="53" t="s">
        <v>71</v>
      </c>
      <c r="C14" s="54"/>
      <c r="D14" s="54">
        <v>0.11661</v>
      </c>
      <c r="E14" s="54"/>
      <c r="F14" s="54"/>
      <c r="G14" s="54"/>
      <c r="H14" s="54"/>
      <c r="I14" s="54">
        <v>0.03419</v>
      </c>
      <c r="J14" s="56">
        <v>0.60486</v>
      </c>
      <c r="K14" s="54"/>
      <c r="L14" s="54">
        <v>0.06982</v>
      </c>
      <c r="M14" s="54">
        <f t="shared" si="0"/>
        <v>0.82548</v>
      </c>
      <c r="N14" s="55">
        <f t="shared" si="1"/>
        <v>0.9905759999999999</v>
      </c>
    </row>
    <row r="15" spans="1:14" ht="18.75">
      <c r="A15" s="52">
        <v>55</v>
      </c>
      <c r="B15" s="53" t="s">
        <v>72</v>
      </c>
      <c r="C15" s="54">
        <v>0.43746</v>
      </c>
      <c r="D15" s="54">
        <v>0.1595</v>
      </c>
      <c r="E15" s="54"/>
      <c r="F15" s="54"/>
      <c r="G15" s="54"/>
      <c r="H15" s="54">
        <v>0.36213</v>
      </c>
      <c r="I15" s="54">
        <v>0.03714</v>
      </c>
      <c r="J15" s="62">
        <v>0.33724</v>
      </c>
      <c r="K15" s="54">
        <v>0.00016</v>
      </c>
      <c r="L15" s="54">
        <v>0.06982</v>
      </c>
      <c r="M15" s="54">
        <f t="shared" si="0"/>
        <v>1.4034499999999999</v>
      </c>
      <c r="N15" s="55">
        <f t="shared" si="1"/>
        <v>1.6841399999999997</v>
      </c>
    </row>
    <row r="16" spans="1:14" ht="18.75">
      <c r="A16" s="52">
        <v>56</v>
      </c>
      <c r="B16" s="53" t="s">
        <v>73</v>
      </c>
      <c r="C16" s="54">
        <v>0.43597</v>
      </c>
      <c r="D16" s="54">
        <v>0.15707</v>
      </c>
      <c r="E16" s="54"/>
      <c r="F16" s="54"/>
      <c r="G16" s="54"/>
      <c r="H16" s="54">
        <v>0.36213</v>
      </c>
      <c r="I16" s="54">
        <v>0.0373</v>
      </c>
      <c r="J16" s="62">
        <v>0.34429</v>
      </c>
      <c r="K16" s="54">
        <v>0.00017</v>
      </c>
      <c r="L16" s="54">
        <v>0.06982</v>
      </c>
      <c r="M16" s="54">
        <f t="shared" si="0"/>
        <v>1.40675</v>
      </c>
      <c r="N16" s="55">
        <f t="shared" si="1"/>
        <v>1.6881</v>
      </c>
    </row>
    <row r="17" spans="1:14" ht="18.75">
      <c r="A17" s="52">
        <v>57</v>
      </c>
      <c r="B17" s="53" t="s">
        <v>74</v>
      </c>
      <c r="C17" s="54">
        <v>0.44156</v>
      </c>
      <c r="D17" s="54">
        <v>0.13469</v>
      </c>
      <c r="E17" s="54"/>
      <c r="F17" s="54"/>
      <c r="G17" s="54"/>
      <c r="H17" s="54">
        <v>0.36213</v>
      </c>
      <c r="I17" s="54">
        <v>0.03808</v>
      </c>
      <c r="J17" s="62">
        <v>0.3458</v>
      </c>
      <c r="K17" s="54">
        <v>0.00016</v>
      </c>
      <c r="L17" s="54">
        <v>0.06982</v>
      </c>
      <c r="M17" s="54">
        <f t="shared" si="0"/>
        <v>1.39224</v>
      </c>
      <c r="N17" s="55">
        <f t="shared" si="1"/>
        <v>1.670688</v>
      </c>
    </row>
    <row r="18" spans="1:14" ht="18.75">
      <c r="A18" s="52">
        <v>58</v>
      </c>
      <c r="B18" s="53" t="s">
        <v>75</v>
      </c>
      <c r="C18" s="54">
        <v>0.43945</v>
      </c>
      <c r="D18" s="54">
        <v>0.13469</v>
      </c>
      <c r="E18" s="54"/>
      <c r="F18" s="54"/>
      <c r="G18" s="54"/>
      <c r="H18" s="54">
        <v>0.36213</v>
      </c>
      <c r="I18" s="54">
        <v>0.03808</v>
      </c>
      <c r="J18" s="62">
        <v>0.34014</v>
      </c>
      <c r="K18" s="54">
        <v>0.00016</v>
      </c>
      <c r="L18" s="54">
        <v>0.06982</v>
      </c>
      <c r="M18" s="54">
        <f t="shared" si="0"/>
        <v>1.3844699999999999</v>
      </c>
      <c r="N18" s="55">
        <f t="shared" si="1"/>
        <v>1.6613639999999998</v>
      </c>
    </row>
    <row r="19" spans="1:14" ht="18.75">
      <c r="A19" s="52">
        <v>59</v>
      </c>
      <c r="B19" s="53" t="s">
        <v>76</v>
      </c>
      <c r="C19" s="54">
        <v>0.44013</v>
      </c>
      <c r="D19" s="54">
        <v>0.14616</v>
      </c>
      <c r="E19" s="54"/>
      <c r="F19" s="54"/>
      <c r="G19" s="54"/>
      <c r="H19" s="54">
        <v>0.36213</v>
      </c>
      <c r="I19" s="54">
        <v>0.03857</v>
      </c>
      <c r="J19" s="56">
        <v>0.36897</v>
      </c>
      <c r="K19" s="54">
        <v>0.00016</v>
      </c>
      <c r="L19" s="54">
        <v>0.06982</v>
      </c>
      <c r="M19" s="54">
        <f t="shared" si="0"/>
        <v>1.42594</v>
      </c>
      <c r="N19" s="55">
        <f t="shared" si="1"/>
        <v>1.711128</v>
      </c>
    </row>
    <row r="20" spans="1:14" ht="18.75">
      <c r="A20" s="52">
        <v>108</v>
      </c>
      <c r="B20" s="53" t="s">
        <v>77</v>
      </c>
      <c r="C20" s="54"/>
      <c r="D20" s="54">
        <v>0.11534</v>
      </c>
      <c r="E20" s="54"/>
      <c r="F20" s="54"/>
      <c r="G20" s="54">
        <v>0.00355</v>
      </c>
      <c r="H20" s="54"/>
      <c r="I20" s="54">
        <v>0.05072</v>
      </c>
      <c r="J20" s="56">
        <v>0.64512</v>
      </c>
      <c r="K20" s="54"/>
      <c r="L20" s="54">
        <v>0.06982</v>
      </c>
      <c r="M20" s="54">
        <f t="shared" si="0"/>
        <v>0.88455</v>
      </c>
      <c r="N20" s="55">
        <f t="shared" si="1"/>
        <v>1.0614599999999998</v>
      </c>
    </row>
    <row r="21" spans="1:14" ht="18.75">
      <c r="A21" s="52">
        <v>109</v>
      </c>
      <c r="B21" s="53" t="s">
        <v>78</v>
      </c>
      <c r="C21" s="54"/>
      <c r="D21" s="54">
        <v>0.1776</v>
      </c>
      <c r="E21" s="54"/>
      <c r="F21" s="54"/>
      <c r="G21" s="54"/>
      <c r="H21" s="54"/>
      <c r="I21" s="54">
        <v>0.04881</v>
      </c>
      <c r="J21" s="56">
        <v>0.60517</v>
      </c>
      <c r="K21" s="54"/>
      <c r="L21" s="54">
        <v>0.06982</v>
      </c>
      <c r="M21" s="54">
        <f t="shared" si="0"/>
        <v>0.9014</v>
      </c>
      <c r="N21" s="55">
        <f t="shared" si="1"/>
        <v>1.08168</v>
      </c>
    </row>
    <row r="22" spans="1:14" ht="18.75">
      <c r="A22" s="57"/>
      <c r="B22" s="58"/>
      <c r="C22" s="57"/>
      <c r="D22" s="57"/>
      <c r="E22" s="57"/>
      <c r="F22" s="57"/>
      <c r="G22" s="57"/>
      <c r="H22" s="57"/>
      <c r="I22" s="57"/>
      <c r="J22" s="59" t="s">
        <v>51</v>
      </c>
      <c r="K22" s="57"/>
      <c r="L22" s="57"/>
      <c r="M22" s="57"/>
      <c r="N22" s="57"/>
    </row>
    <row r="23" spans="1:14" ht="18.75">
      <c r="A23" s="57"/>
      <c r="B23" s="71" t="s">
        <v>45</v>
      </c>
      <c r="C23" s="71"/>
      <c r="D23" s="71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8.75">
      <c r="A24" s="57"/>
      <c r="B24" s="71" t="s">
        <v>42</v>
      </c>
      <c r="C24" s="71"/>
      <c r="D24" s="71"/>
      <c r="E24" s="57"/>
      <c r="F24" s="57"/>
      <c r="G24" s="57"/>
      <c r="H24" s="57"/>
      <c r="I24" s="57"/>
      <c r="J24" s="57"/>
      <c r="K24" s="57" t="s">
        <v>46</v>
      </c>
      <c r="L24" s="57"/>
      <c r="M24" s="57"/>
      <c r="N24" s="57"/>
    </row>
    <row r="25" spans="1:14" ht="18.75">
      <c r="A25" s="60"/>
      <c r="B25" s="61"/>
      <c r="C25" s="57"/>
      <c r="D25" s="57"/>
      <c r="E25" s="57"/>
      <c r="F25" s="60"/>
      <c r="G25" s="60"/>
      <c r="H25" s="60"/>
      <c r="I25" s="60"/>
      <c r="J25" s="60"/>
      <c r="K25" s="60"/>
      <c r="L25" s="60"/>
      <c r="M25" s="60"/>
      <c r="N25" s="60"/>
    </row>
  </sheetData>
  <mergeCells count="23">
    <mergeCell ref="B24:D24"/>
    <mergeCell ref="L9:L11"/>
    <mergeCell ref="M9:M11"/>
    <mergeCell ref="N9:N11"/>
    <mergeCell ref="B23:D23"/>
    <mergeCell ref="H9:H11"/>
    <mergeCell ref="I9:I11"/>
    <mergeCell ref="J9:J11"/>
    <mergeCell ref="K9:K11"/>
    <mergeCell ref="A6:J6"/>
    <mergeCell ref="A7:J7"/>
    <mergeCell ref="A9:A11"/>
    <mergeCell ref="B9:B11"/>
    <mergeCell ref="C9:C11"/>
    <mergeCell ref="D9:D11"/>
    <mergeCell ref="E9:E11"/>
    <mergeCell ref="F9:F11"/>
    <mergeCell ref="G9:G11"/>
    <mergeCell ref="K5:N5"/>
    <mergeCell ref="K1:N1"/>
    <mergeCell ref="K2:N2"/>
    <mergeCell ref="K3:N3"/>
    <mergeCell ref="K4:N4"/>
  </mergeCells>
  <printOptions/>
  <pageMargins left="0.27" right="0.17" top="0.2" bottom="0.2" header="0.19" footer="0.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65" zoomScaleNormal="75" zoomScaleSheetLayoutView="65" workbookViewId="0" topLeftCell="A1">
      <selection activeCell="B6" sqref="B6:I7"/>
    </sheetView>
  </sheetViews>
  <sheetFormatPr defaultColWidth="9.140625" defaultRowHeight="12.75"/>
  <cols>
    <col min="1" max="1" width="5.28125" style="0" customWidth="1"/>
    <col min="2" max="2" width="37.281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4.421875" style="0" customWidth="1"/>
    <col min="7" max="7" width="13.421875" style="0" customWidth="1"/>
    <col min="8" max="8" width="16.421875" style="0" customWidth="1"/>
    <col min="9" max="9" width="12.28125" style="0" customWidth="1"/>
    <col min="10" max="10" width="12.421875" style="0" customWidth="1"/>
    <col min="11" max="11" width="13.140625" style="0" customWidth="1"/>
  </cols>
  <sheetData>
    <row r="1" spans="1:11" ht="18.75">
      <c r="A1" s="79" t="s">
        <v>51</v>
      </c>
      <c r="B1" s="79"/>
      <c r="C1" s="79"/>
      <c r="D1" s="79"/>
      <c r="E1" s="79"/>
      <c r="F1" s="79"/>
      <c r="H1" s="36"/>
      <c r="I1" s="36" t="s">
        <v>62</v>
      </c>
      <c r="J1" s="36"/>
      <c r="K1" s="36"/>
    </row>
    <row r="2" spans="1:11" ht="18.75">
      <c r="A2" s="79" t="s">
        <v>51</v>
      </c>
      <c r="B2" s="79"/>
      <c r="C2" s="79"/>
      <c r="D2" s="79"/>
      <c r="E2" s="79"/>
      <c r="F2" s="79"/>
      <c r="H2" s="14"/>
      <c r="I2" s="14" t="s">
        <v>41</v>
      </c>
      <c r="J2" s="24"/>
      <c r="K2" s="17"/>
    </row>
    <row r="3" spans="1:11" ht="18.75">
      <c r="A3" s="79" t="s">
        <v>51</v>
      </c>
      <c r="B3" s="79"/>
      <c r="C3" s="79"/>
      <c r="D3" s="79"/>
      <c r="E3" s="79"/>
      <c r="F3" s="79"/>
      <c r="H3" s="14"/>
      <c r="I3" s="14" t="s">
        <v>42</v>
      </c>
      <c r="J3" s="24"/>
      <c r="K3" s="17"/>
    </row>
    <row r="4" spans="1:12" ht="18.75">
      <c r="A4" s="79" t="s">
        <v>51</v>
      </c>
      <c r="B4" s="79"/>
      <c r="C4" s="79"/>
      <c r="D4" s="79"/>
      <c r="E4" s="79"/>
      <c r="F4" s="79"/>
      <c r="H4" s="14"/>
      <c r="I4" s="65" t="s">
        <v>79</v>
      </c>
      <c r="J4" s="65"/>
      <c r="K4" s="65"/>
      <c r="L4" s="65"/>
    </row>
    <row r="5" spans="1:11" ht="18.75">
      <c r="A5" s="79" t="s">
        <v>51</v>
      </c>
      <c r="B5" s="79"/>
      <c r="C5" s="79"/>
      <c r="D5" s="79"/>
      <c r="E5" s="79"/>
      <c r="F5" s="79"/>
      <c r="H5" s="14"/>
      <c r="I5" s="14" t="s">
        <v>80</v>
      </c>
      <c r="J5" s="24"/>
      <c r="K5" s="17"/>
    </row>
    <row r="6" spans="1:20" ht="18.75">
      <c r="A6" s="38"/>
      <c r="B6" s="77" t="s">
        <v>58</v>
      </c>
      <c r="C6" s="64"/>
      <c r="D6" s="64"/>
      <c r="E6" s="64"/>
      <c r="F6" s="64"/>
      <c r="G6" s="64"/>
      <c r="H6" s="64"/>
      <c r="I6" s="64"/>
      <c r="J6" s="38"/>
      <c r="K6" s="38"/>
      <c r="L6" s="38"/>
      <c r="M6" s="39"/>
      <c r="N6" s="39"/>
      <c r="O6" s="39"/>
      <c r="P6" s="40"/>
      <c r="Q6" s="40"/>
      <c r="R6" s="24"/>
      <c r="S6" s="24"/>
      <c r="T6" s="17"/>
    </row>
    <row r="7" spans="1:20" ht="18.75">
      <c r="A7" s="41" t="s">
        <v>57</v>
      </c>
      <c r="B7" s="64"/>
      <c r="C7" s="64"/>
      <c r="D7" s="64"/>
      <c r="E7" s="64"/>
      <c r="F7" s="64"/>
      <c r="G7" s="64"/>
      <c r="H7" s="64"/>
      <c r="I7" s="64"/>
      <c r="J7" s="39"/>
      <c r="K7" s="42" t="s">
        <v>55</v>
      </c>
      <c r="L7" s="41"/>
      <c r="M7" s="41"/>
      <c r="N7" s="41"/>
      <c r="O7" s="41"/>
      <c r="P7" s="43"/>
      <c r="Q7" s="44"/>
      <c r="R7" s="25"/>
      <c r="S7" s="25"/>
      <c r="T7" s="25"/>
    </row>
    <row r="8" spans="1:12" ht="18" customHeight="1">
      <c r="A8" s="73" t="s">
        <v>52</v>
      </c>
      <c r="B8" s="73" t="s">
        <v>1</v>
      </c>
      <c r="C8" s="74" t="s">
        <v>33</v>
      </c>
      <c r="D8" s="74" t="s">
        <v>36</v>
      </c>
      <c r="E8" s="74" t="s">
        <v>50</v>
      </c>
      <c r="F8" s="74" t="s">
        <v>37</v>
      </c>
      <c r="G8" s="74" t="s">
        <v>47</v>
      </c>
      <c r="H8" s="74" t="s">
        <v>61</v>
      </c>
      <c r="I8" s="74" t="s">
        <v>38</v>
      </c>
      <c r="J8" s="78" t="s">
        <v>54</v>
      </c>
      <c r="K8" s="74" t="s">
        <v>53</v>
      </c>
      <c r="L8" s="27"/>
    </row>
    <row r="9" spans="1:12" ht="14.25" customHeight="1">
      <c r="A9" s="73"/>
      <c r="B9" s="73"/>
      <c r="C9" s="74"/>
      <c r="D9" s="74"/>
      <c r="E9" s="74"/>
      <c r="F9" s="74"/>
      <c r="G9" s="74"/>
      <c r="H9" s="74"/>
      <c r="I9" s="74"/>
      <c r="J9" s="78"/>
      <c r="K9" s="74"/>
      <c r="L9" s="27"/>
    </row>
    <row r="10" spans="1:12" ht="68.25" customHeight="1">
      <c r="A10" s="73"/>
      <c r="B10" s="73"/>
      <c r="C10" s="74"/>
      <c r="D10" s="74"/>
      <c r="E10" s="74"/>
      <c r="F10" s="74"/>
      <c r="G10" s="74"/>
      <c r="H10" s="74"/>
      <c r="I10" s="74"/>
      <c r="J10" s="78"/>
      <c r="K10" s="74"/>
      <c r="L10" s="27"/>
    </row>
    <row r="11" spans="1:12" ht="18.75">
      <c r="A11" s="26">
        <v>1</v>
      </c>
      <c r="B11" s="26">
        <f>A11+1</f>
        <v>2</v>
      </c>
      <c r="C11" s="26">
        <f aca="true" t="shared" si="0" ref="C11:K11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7"/>
    </row>
    <row r="12" spans="1:12" ht="18.75">
      <c r="A12" s="45">
        <v>1</v>
      </c>
      <c r="B12" s="29" t="s">
        <v>22</v>
      </c>
      <c r="C12" s="30">
        <v>0.42304</v>
      </c>
      <c r="D12" s="30">
        <v>0.00666</v>
      </c>
      <c r="E12" s="30">
        <v>0.36213</v>
      </c>
      <c r="F12" s="30">
        <v>0.018122977346278317</v>
      </c>
      <c r="G12" s="30">
        <v>0.23526</v>
      </c>
      <c r="H12" s="30">
        <v>0.00017</v>
      </c>
      <c r="I12" s="30">
        <v>0.06982</v>
      </c>
      <c r="J12" s="30">
        <f>SUM(C12:I12)</f>
        <v>1.1152029773462784</v>
      </c>
      <c r="K12" s="31">
        <f>J12*1.5*1.2</f>
        <v>2.007365359223301</v>
      </c>
      <c r="L12" s="27"/>
    </row>
    <row r="13" spans="1:12" ht="18.75">
      <c r="A13" s="45">
        <f>A12+1</f>
        <v>2</v>
      </c>
      <c r="B13" s="28" t="s">
        <v>9</v>
      </c>
      <c r="C13" s="30">
        <v>0.4408</v>
      </c>
      <c r="D13" s="30">
        <v>0.00399</v>
      </c>
      <c r="E13" s="30">
        <v>0.36213</v>
      </c>
      <c r="F13" s="30">
        <v>0.02721</v>
      </c>
      <c r="G13" s="30">
        <v>0.15312</v>
      </c>
      <c r="H13" s="30">
        <v>0.00019</v>
      </c>
      <c r="I13" s="30">
        <v>0.06982</v>
      </c>
      <c r="J13" s="30">
        <f aca="true" t="shared" si="1" ref="J13:J35">SUM(C13:I13)</f>
        <v>1.05726</v>
      </c>
      <c r="K13" s="31">
        <f aca="true" t="shared" si="2" ref="K13:K35">J13*1.5*1.2</f>
        <v>1.903068</v>
      </c>
      <c r="L13" s="27"/>
    </row>
    <row r="14" spans="1:12" ht="18.75">
      <c r="A14" s="45">
        <f>A13+1</f>
        <v>3</v>
      </c>
      <c r="B14" s="29" t="s">
        <v>15</v>
      </c>
      <c r="C14" s="30">
        <v>0.39916</v>
      </c>
      <c r="D14" s="30"/>
      <c r="E14" s="30">
        <v>0.36213</v>
      </c>
      <c r="F14" s="30">
        <v>0.05669450771956467</v>
      </c>
      <c r="G14" s="30">
        <v>0.20045</v>
      </c>
      <c r="H14" s="30">
        <v>0.00017</v>
      </c>
      <c r="I14" s="30">
        <v>0.06982</v>
      </c>
      <c r="J14" s="30">
        <f>SUM(C14:I14)</f>
        <v>1.0884245077195647</v>
      </c>
      <c r="K14" s="31">
        <f>J14*1.5*1.2</f>
        <v>1.9591641138952163</v>
      </c>
      <c r="L14" s="27"/>
    </row>
    <row r="15" spans="1:12" ht="18.75">
      <c r="A15" s="45">
        <f>A14+1</f>
        <v>4</v>
      </c>
      <c r="B15" s="29" t="s">
        <v>29</v>
      </c>
      <c r="C15" s="30">
        <v>0.4506161784008978</v>
      </c>
      <c r="D15" s="30">
        <v>0.00406</v>
      </c>
      <c r="E15" s="30">
        <v>0.36213</v>
      </c>
      <c r="F15" s="30">
        <v>0.015602507545855585</v>
      </c>
      <c r="G15" s="30">
        <v>0.12238</v>
      </c>
      <c r="H15" s="30">
        <v>0.00021</v>
      </c>
      <c r="I15" s="30">
        <v>0.06982</v>
      </c>
      <c r="J15" s="30">
        <f t="shared" si="1"/>
        <v>1.0248186859467534</v>
      </c>
      <c r="K15" s="31">
        <f t="shared" si="2"/>
        <v>1.8446736347041561</v>
      </c>
      <c r="L15" s="27"/>
    </row>
    <row r="16" spans="1:12" ht="18.75">
      <c r="A16" s="45">
        <f aca="true" t="shared" si="3" ref="A16:A35">A15+1</f>
        <v>5</v>
      </c>
      <c r="B16" s="29" t="s">
        <v>16</v>
      </c>
      <c r="C16" s="30">
        <v>0.4461804433379928</v>
      </c>
      <c r="D16" s="30">
        <v>0.00393</v>
      </c>
      <c r="E16" s="30">
        <v>0.36213</v>
      </c>
      <c r="F16" s="30">
        <v>0.017813620071684588</v>
      </c>
      <c r="G16" s="30">
        <v>0.12763797177241126</v>
      </c>
      <c r="H16" s="30">
        <v>0.00022</v>
      </c>
      <c r="I16" s="30">
        <v>0.06982</v>
      </c>
      <c r="J16" s="30">
        <f t="shared" si="1"/>
        <v>1.0277320351820887</v>
      </c>
      <c r="K16" s="31">
        <f t="shared" si="2"/>
        <v>1.8499176633277594</v>
      </c>
      <c r="L16" s="27"/>
    </row>
    <row r="17" spans="1:12" ht="18.75">
      <c r="A17" s="45">
        <f t="shared" si="3"/>
        <v>6</v>
      </c>
      <c r="B17" s="29" t="s">
        <v>18</v>
      </c>
      <c r="C17" s="30">
        <v>0.42046</v>
      </c>
      <c r="D17" s="30">
        <v>0.0029</v>
      </c>
      <c r="E17" s="30">
        <v>0.36213</v>
      </c>
      <c r="F17" s="30">
        <v>0.04697493970850373</v>
      </c>
      <c r="G17" s="30">
        <v>0.19603</v>
      </c>
      <c r="H17" s="30">
        <v>0.00017</v>
      </c>
      <c r="I17" s="30">
        <v>0.06982</v>
      </c>
      <c r="J17" s="30">
        <f t="shared" si="1"/>
        <v>1.0984849397085037</v>
      </c>
      <c r="K17" s="31">
        <f t="shared" si="2"/>
        <v>1.9772728914753064</v>
      </c>
      <c r="L17" s="27"/>
    </row>
    <row r="18" spans="1:12" ht="18.75">
      <c r="A18" s="45">
        <f t="shared" si="3"/>
        <v>7</v>
      </c>
      <c r="B18" s="29" t="s">
        <v>13</v>
      </c>
      <c r="C18" s="30">
        <v>0.4035</v>
      </c>
      <c r="D18" s="30">
        <v>0.00904</v>
      </c>
      <c r="E18" s="30">
        <v>0.36213</v>
      </c>
      <c r="F18" s="30">
        <v>0.0406</v>
      </c>
      <c r="G18" s="30">
        <v>0.29344</v>
      </c>
      <c r="H18" s="30">
        <v>0.00017</v>
      </c>
      <c r="I18" s="30">
        <v>0.06982</v>
      </c>
      <c r="J18" s="30">
        <f t="shared" si="1"/>
        <v>1.1786999999999999</v>
      </c>
      <c r="K18" s="31">
        <f t="shared" si="2"/>
        <v>2.1216599999999994</v>
      </c>
      <c r="L18" s="27"/>
    </row>
    <row r="19" spans="1:12" ht="18.75">
      <c r="A19" s="45">
        <f t="shared" si="3"/>
        <v>8</v>
      </c>
      <c r="B19" s="29" t="s">
        <v>25</v>
      </c>
      <c r="C19" s="30">
        <v>0.40737</v>
      </c>
      <c r="D19" s="30">
        <v>0.00159</v>
      </c>
      <c r="E19" s="30">
        <v>0.36213</v>
      </c>
      <c r="F19" s="30">
        <v>0.02981</v>
      </c>
      <c r="G19" s="30">
        <v>0.25621</v>
      </c>
      <c r="H19" s="30">
        <v>0.00017</v>
      </c>
      <c r="I19" s="30">
        <v>0.06982</v>
      </c>
      <c r="J19" s="30">
        <f t="shared" si="1"/>
        <v>1.1271</v>
      </c>
      <c r="K19" s="31">
        <f t="shared" si="2"/>
        <v>2.02878</v>
      </c>
      <c r="L19" s="27"/>
    </row>
    <row r="20" spans="1:12" ht="18.75">
      <c r="A20" s="45">
        <f t="shared" si="3"/>
        <v>9</v>
      </c>
      <c r="B20" s="29" t="s">
        <v>24</v>
      </c>
      <c r="C20" s="30">
        <v>0.45385</v>
      </c>
      <c r="D20" s="30">
        <v>0.00797</v>
      </c>
      <c r="E20" s="30">
        <v>0.36213</v>
      </c>
      <c r="F20" s="30">
        <v>0.01513</v>
      </c>
      <c r="G20" s="30">
        <v>0.21344</v>
      </c>
      <c r="H20" s="30">
        <v>0.00019</v>
      </c>
      <c r="I20" s="30">
        <v>0.06982</v>
      </c>
      <c r="J20" s="30">
        <f t="shared" si="1"/>
        <v>1.1225299999999998</v>
      </c>
      <c r="K20" s="31">
        <f t="shared" si="2"/>
        <v>2.0205539999999997</v>
      </c>
      <c r="L20" s="27"/>
    </row>
    <row r="21" spans="1:12" ht="18.75">
      <c r="A21" s="45">
        <f t="shared" si="3"/>
        <v>10</v>
      </c>
      <c r="B21" s="29" t="s">
        <v>10</v>
      </c>
      <c r="C21" s="30">
        <v>0.43523</v>
      </c>
      <c r="D21" s="30">
        <v>0.00725</v>
      </c>
      <c r="E21" s="30">
        <v>0.36213</v>
      </c>
      <c r="F21" s="30">
        <v>0.03802</v>
      </c>
      <c r="G21" s="30">
        <v>0.19954</v>
      </c>
      <c r="H21" s="30">
        <v>0.00017</v>
      </c>
      <c r="I21" s="30">
        <v>0.06982</v>
      </c>
      <c r="J21" s="30">
        <f t="shared" si="1"/>
        <v>1.11216</v>
      </c>
      <c r="K21" s="31">
        <f t="shared" si="2"/>
        <v>2.0018879999999997</v>
      </c>
      <c r="L21" s="27"/>
    </row>
    <row r="22" spans="1:12" ht="18.75">
      <c r="A22" s="45">
        <f t="shared" si="3"/>
        <v>11</v>
      </c>
      <c r="B22" s="29" t="s">
        <v>32</v>
      </c>
      <c r="C22" s="30">
        <v>0.43226</v>
      </c>
      <c r="D22" s="30"/>
      <c r="E22" s="30">
        <v>0.36213</v>
      </c>
      <c r="F22" s="30">
        <v>0.03425615212527964</v>
      </c>
      <c r="G22" s="30">
        <v>0.34595</v>
      </c>
      <c r="H22" s="30">
        <v>0.00017</v>
      </c>
      <c r="I22" s="30">
        <v>0.06982</v>
      </c>
      <c r="J22" s="30">
        <f t="shared" si="1"/>
        <v>1.2445861521252797</v>
      </c>
      <c r="K22" s="31">
        <f t="shared" si="2"/>
        <v>2.2402550738255034</v>
      </c>
      <c r="L22" s="27"/>
    </row>
    <row r="23" spans="1:12" ht="18.75">
      <c r="A23" s="45">
        <f t="shared" si="3"/>
        <v>12</v>
      </c>
      <c r="B23" s="29" t="s">
        <v>11</v>
      </c>
      <c r="C23" s="30">
        <v>0.45728435117104155</v>
      </c>
      <c r="D23" s="30">
        <v>0.01097</v>
      </c>
      <c r="E23" s="30">
        <v>0.36213</v>
      </c>
      <c r="F23" s="30">
        <v>0.02684885532781973</v>
      </c>
      <c r="G23" s="30">
        <v>0.33377</v>
      </c>
      <c r="H23" s="30">
        <v>0.00017</v>
      </c>
      <c r="I23" s="30">
        <v>0.06982</v>
      </c>
      <c r="J23" s="30">
        <f t="shared" si="1"/>
        <v>1.2609932064988614</v>
      </c>
      <c r="K23" s="31">
        <f t="shared" si="2"/>
        <v>2.2697877716979504</v>
      </c>
      <c r="L23" s="27"/>
    </row>
    <row r="24" spans="1:12" ht="18.75">
      <c r="A24" s="45">
        <f t="shared" si="3"/>
        <v>13</v>
      </c>
      <c r="B24" s="29" t="s">
        <v>19</v>
      </c>
      <c r="C24" s="30">
        <v>0.46718</v>
      </c>
      <c r="D24" s="30"/>
      <c r="E24" s="30">
        <v>0.36213</v>
      </c>
      <c r="F24" s="30">
        <v>0.02874</v>
      </c>
      <c r="G24" s="30">
        <v>0.27401</v>
      </c>
      <c r="H24" s="30">
        <v>0.00017</v>
      </c>
      <c r="I24" s="30">
        <v>0.06982</v>
      </c>
      <c r="J24" s="30">
        <f t="shared" si="1"/>
        <v>1.20205</v>
      </c>
      <c r="K24" s="31">
        <f t="shared" si="2"/>
        <v>2.1636900000000003</v>
      </c>
      <c r="L24" s="27"/>
    </row>
    <row r="25" spans="1:12" ht="18.75">
      <c r="A25" s="45">
        <f t="shared" si="3"/>
        <v>14</v>
      </c>
      <c r="B25" s="29" t="s">
        <v>20</v>
      </c>
      <c r="C25" s="30">
        <v>0.4639</v>
      </c>
      <c r="D25" s="30">
        <v>0.00402</v>
      </c>
      <c r="E25" s="30">
        <v>0.36213</v>
      </c>
      <c r="F25" s="30">
        <v>0.01643</v>
      </c>
      <c r="G25" s="30">
        <v>0.10456</v>
      </c>
      <c r="H25" s="30">
        <v>0.00022</v>
      </c>
      <c r="I25" s="30">
        <v>0.06982</v>
      </c>
      <c r="J25" s="30">
        <f t="shared" si="1"/>
        <v>1.02108</v>
      </c>
      <c r="K25" s="31">
        <f t="shared" si="2"/>
        <v>1.8379439999999998</v>
      </c>
      <c r="L25" s="27"/>
    </row>
    <row r="26" spans="1:12" ht="18.75">
      <c r="A26" s="45">
        <f t="shared" si="3"/>
        <v>15</v>
      </c>
      <c r="B26" s="29" t="s">
        <v>31</v>
      </c>
      <c r="C26" s="30">
        <v>0.41911</v>
      </c>
      <c r="D26" s="30">
        <v>0.00713</v>
      </c>
      <c r="E26" s="30">
        <v>0.36213</v>
      </c>
      <c r="F26" s="30">
        <v>0.01925</v>
      </c>
      <c r="G26" s="30">
        <v>0.19625</v>
      </c>
      <c r="H26" s="30">
        <v>0.00017</v>
      </c>
      <c r="I26" s="30">
        <v>0.06982</v>
      </c>
      <c r="J26" s="30">
        <f t="shared" si="1"/>
        <v>1.07386</v>
      </c>
      <c r="K26" s="31">
        <f t="shared" si="2"/>
        <v>1.932948</v>
      </c>
      <c r="L26" s="27"/>
    </row>
    <row r="27" spans="1:12" ht="18.75">
      <c r="A27" s="45">
        <f t="shared" si="3"/>
        <v>16</v>
      </c>
      <c r="B27" s="29" t="s">
        <v>26</v>
      </c>
      <c r="C27" s="30">
        <v>0.41254</v>
      </c>
      <c r="D27" s="30">
        <v>0.00529</v>
      </c>
      <c r="E27" s="30">
        <v>0.36213</v>
      </c>
      <c r="F27" s="30">
        <v>0.01854</v>
      </c>
      <c r="G27" s="30">
        <v>0.18678</v>
      </c>
      <c r="H27" s="30">
        <v>0.00017</v>
      </c>
      <c r="I27" s="30">
        <v>0.06982</v>
      </c>
      <c r="J27" s="30">
        <f t="shared" si="1"/>
        <v>1.05527</v>
      </c>
      <c r="K27" s="31">
        <f t="shared" si="2"/>
        <v>1.8994859999999996</v>
      </c>
      <c r="L27" s="27"/>
    </row>
    <row r="28" spans="1:12" ht="18.75">
      <c r="A28" s="45">
        <f t="shared" si="3"/>
        <v>17</v>
      </c>
      <c r="B28" s="29" t="s">
        <v>12</v>
      </c>
      <c r="C28" s="30">
        <v>0.43203</v>
      </c>
      <c r="D28" s="30">
        <v>0.00608</v>
      </c>
      <c r="E28" s="30">
        <v>0.36213</v>
      </c>
      <c r="F28" s="30">
        <v>0.01846</v>
      </c>
      <c r="G28" s="30">
        <v>0.2288</v>
      </c>
      <c r="H28" s="30">
        <v>0.00017</v>
      </c>
      <c r="I28" s="30">
        <v>0.06982</v>
      </c>
      <c r="J28" s="30">
        <f t="shared" si="1"/>
        <v>1.11749</v>
      </c>
      <c r="K28" s="31">
        <f t="shared" si="2"/>
        <v>2.011482</v>
      </c>
      <c r="L28" s="27"/>
    </row>
    <row r="29" spans="1:12" ht="18.75">
      <c r="A29" s="45">
        <f t="shared" si="3"/>
        <v>18</v>
      </c>
      <c r="B29" s="29" t="s">
        <v>27</v>
      </c>
      <c r="C29" s="30">
        <v>0.44749</v>
      </c>
      <c r="D29" s="30">
        <v>0.00476</v>
      </c>
      <c r="E29" s="30">
        <v>0.36213</v>
      </c>
      <c r="F29" s="30">
        <v>0.01739</v>
      </c>
      <c r="G29" s="30">
        <v>0.22824</v>
      </c>
      <c r="H29" s="30">
        <v>0.00017</v>
      </c>
      <c r="I29" s="30">
        <v>0.06982</v>
      </c>
      <c r="J29" s="30">
        <f t="shared" si="1"/>
        <v>1.1300000000000001</v>
      </c>
      <c r="K29" s="31">
        <f t="shared" si="2"/>
        <v>2.0340000000000003</v>
      </c>
      <c r="L29" s="27"/>
    </row>
    <row r="30" spans="1:12" ht="18.75">
      <c r="A30" s="45">
        <f t="shared" si="3"/>
        <v>19</v>
      </c>
      <c r="B30" s="29" t="s">
        <v>14</v>
      </c>
      <c r="C30" s="30">
        <v>0.44505</v>
      </c>
      <c r="D30" s="30">
        <v>0.00591</v>
      </c>
      <c r="E30" s="30">
        <v>0.36213</v>
      </c>
      <c r="F30" s="30">
        <v>0.01992</v>
      </c>
      <c r="G30" s="30">
        <v>0.20465</v>
      </c>
      <c r="H30" s="30">
        <v>0.00017</v>
      </c>
      <c r="I30" s="30">
        <v>0.06982</v>
      </c>
      <c r="J30" s="30">
        <f t="shared" si="1"/>
        <v>1.1076500000000002</v>
      </c>
      <c r="K30" s="31">
        <f t="shared" si="2"/>
        <v>1.9937700000000003</v>
      </c>
      <c r="L30" s="27"/>
    </row>
    <row r="31" spans="1:12" ht="18.75">
      <c r="A31" s="45">
        <f t="shared" si="3"/>
        <v>20</v>
      </c>
      <c r="B31" s="29" t="s">
        <v>21</v>
      </c>
      <c r="C31" s="30">
        <v>0.4467</v>
      </c>
      <c r="D31" s="30">
        <v>0.00327</v>
      </c>
      <c r="E31" s="30">
        <v>0.36213</v>
      </c>
      <c r="F31" s="30">
        <v>0.01897</v>
      </c>
      <c r="G31" s="30">
        <v>0.22059</v>
      </c>
      <c r="H31" s="30">
        <v>0.00017</v>
      </c>
      <c r="I31" s="30">
        <v>0.06982</v>
      </c>
      <c r="J31" s="30">
        <f t="shared" si="1"/>
        <v>1.12165</v>
      </c>
      <c r="K31" s="31">
        <f t="shared" si="2"/>
        <v>2.01897</v>
      </c>
      <c r="L31" s="27"/>
    </row>
    <row r="32" spans="1:12" ht="18.75">
      <c r="A32" s="45">
        <f t="shared" si="3"/>
        <v>21</v>
      </c>
      <c r="B32" s="29" t="s">
        <v>17</v>
      </c>
      <c r="C32" s="30">
        <v>0.44551</v>
      </c>
      <c r="D32" s="30">
        <v>0.00737</v>
      </c>
      <c r="E32" s="30">
        <v>0.36213</v>
      </c>
      <c r="F32" s="30">
        <v>0.01882</v>
      </c>
      <c r="G32" s="30">
        <v>0.23746</v>
      </c>
      <c r="H32" s="30">
        <v>0.00017</v>
      </c>
      <c r="I32" s="30">
        <v>0.06982</v>
      </c>
      <c r="J32" s="30">
        <f t="shared" si="1"/>
        <v>1.1412799999999999</v>
      </c>
      <c r="K32" s="31">
        <f t="shared" si="2"/>
        <v>2.0543039999999997</v>
      </c>
      <c r="L32" s="27"/>
    </row>
    <row r="33" spans="1:12" ht="18.75">
      <c r="A33" s="45">
        <f t="shared" si="3"/>
        <v>22</v>
      </c>
      <c r="B33" s="29" t="s">
        <v>23</v>
      </c>
      <c r="C33" s="30">
        <v>0.38848</v>
      </c>
      <c r="D33" s="30"/>
      <c r="E33" s="30">
        <v>0.36213</v>
      </c>
      <c r="F33" s="30"/>
      <c r="G33" s="30">
        <v>0.41803</v>
      </c>
      <c r="H33" s="30">
        <v>0.00016</v>
      </c>
      <c r="I33" s="30"/>
      <c r="J33" s="30">
        <f>SUM(C33:I33)</f>
        <v>1.1687999999999998</v>
      </c>
      <c r="K33" s="31">
        <f>J33*1.5*1.2</f>
        <v>2.1038399999999995</v>
      </c>
      <c r="L33" s="27"/>
    </row>
    <row r="34" spans="1:12" ht="18.75">
      <c r="A34" s="45">
        <f t="shared" si="3"/>
        <v>23</v>
      </c>
      <c r="B34" s="32" t="s">
        <v>59</v>
      </c>
      <c r="C34" s="30">
        <v>0.52282</v>
      </c>
      <c r="D34" s="30">
        <v>0.00459</v>
      </c>
      <c r="E34" s="30">
        <v>0.36213</v>
      </c>
      <c r="F34" s="30">
        <v>0.03763</v>
      </c>
      <c r="G34" s="30">
        <v>0.15942</v>
      </c>
      <c r="H34" s="30">
        <v>0.00022</v>
      </c>
      <c r="I34" s="30">
        <v>0.06982</v>
      </c>
      <c r="J34" s="30">
        <f t="shared" si="1"/>
        <v>1.1566300000000003</v>
      </c>
      <c r="K34" s="31">
        <f t="shared" si="2"/>
        <v>2.0819340000000004</v>
      </c>
      <c r="L34" s="27"/>
    </row>
    <row r="35" spans="1:12" ht="18.75">
      <c r="A35" s="45">
        <f t="shared" si="3"/>
        <v>24</v>
      </c>
      <c r="B35" s="32" t="s">
        <v>60</v>
      </c>
      <c r="C35" s="30">
        <v>0.49248</v>
      </c>
      <c r="D35" s="30">
        <v>0.0067</v>
      </c>
      <c r="E35" s="30">
        <v>0.36213</v>
      </c>
      <c r="F35" s="30">
        <v>0.03511</v>
      </c>
      <c r="G35" s="30">
        <v>0.19071</v>
      </c>
      <c r="H35" s="30">
        <v>0.00022</v>
      </c>
      <c r="I35" s="30">
        <v>0.06982</v>
      </c>
      <c r="J35" s="30">
        <f t="shared" si="1"/>
        <v>1.15717</v>
      </c>
      <c r="K35" s="31">
        <f t="shared" si="2"/>
        <v>2.082906</v>
      </c>
      <c r="L35" s="27"/>
    </row>
    <row r="36" spans="1:12" ht="19.5">
      <c r="A36" s="27"/>
      <c r="B36" s="27"/>
      <c r="C36" s="34"/>
      <c r="D36" s="34"/>
      <c r="E36" s="34"/>
      <c r="F36" s="34"/>
      <c r="G36" s="34"/>
      <c r="H36" s="34"/>
      <c r="I36" s="34"/>
      <c r="J36" s="34"/>
      <c r="K36" s="35"/>
      <c r="L36" s="27"/>
    </row>
    <row r="37" spans="1:12" ht="19.5">
      <c r="A37" s="27"/>
      <c r="B37" s="12" t="s">
        <v>45</v>
      </c>
      <c r="C37" s="13"/>
      <c r="D37" s="13"/>
      <c r="E37" s="13"/>
      <c r="F37" s="13"/>
      <c r="G37" s="13"/>
      <c r="H37" s="36"/>
      <c r="I37" s="36"/>
      <c r="J37" s="36"/>
      <c r="K37" s="33"/>
      <c r="L37" s="27"/>
    </row>
    <row r="38" spans="1:12" ht="18.75">
      <c r="A38" s="27"/>
      <c r="B38" s="12" t="s">
        <v>42</v>
      </c>
      <c r="C38" s="13"/>
      <c r="D38" s="13"/>
      <c r="E38" s="13"/>
      <c r="F38" s="13" t="s">
        <v>51</v>
      </c>
      <c r="G38" s="13"/>
      <c r="H38" s="37"/>
      <c r="I38" s="75" t="s">
        <v>56</v>
      </c>
      <c r="J38" s="76"/>
      <c r="K38" s="76"/>
      <c r="L38" s="27"/>
    </row>
    <row r="39" spans="2:10" ht="15">
      <c r="B39" s="4"/>
      <c r="C39" s="11"/>
      <c r="D39" s="11"/>
      <c r="E39" s="11"/>
      <c r="F39" s="11"/>
      <c r="G39" s="11"/>
      <c r="H39" s="11"/>
      <c r="I39" s="11"/>
      <c r="J39" s="11"/>
    </row>
    <row r="40" spans="2:10" ht="15">
      <c r="B40" s="4"/>
      <c r="C40" s="4"/>
      <c r="D40" s="4"/>
      <c r="E40" s="4"/>
      <c r="F40" s="4"/>
      <c r="G40" s="4"/>
      <c r="H40" s="4"/>
      <c r="I40" s="4"/>
      <c r="J40" s="4"/>
    </row>
    <row r="41" spans="2:10" ht="15">
      <c r="B41" s="4"/>
      <c r="C41" s="11"/>
      <c r="D41" s="11"/>
      <c r="E41" s="11"/>
      <c r="F41" s="11"/>
      <c r="G41" s="11"/>
      <c r="H41" s="11"/>
      <c r="I41" s="11"/>
      <c r="J41" s="11"/>
    </row>
  </sheetData>
  <mergeCells count="19">
    <mergeCell ref="A1:F1"/>
    <mergeCell ref="A2:F2"/>
    <mergeCell ref="A3:F3"/>
    <mergeCell ref="A4:F4"/>
    <mergeCell ref="I38:K38"/>
    <mergeCell ref="B6:I7"/>
    <mergeCell ref="D8:D10"/>
    <mergeCell ref="I8:I10"/>
    <mergeCell ref="J8:J10"/>
    <mergeCell ref="E8:E10"/>
    <mergeCell ref="F8:F10"/>
    <mergeCell ref="G8:G10"/>
    <mergeCell ref="H8:H10"/>
    <mergeCell ref="I4:L4"/>
    <mergeCell ref="A8:A10"/>
    <mergeCell ref="K8:K10"/>
    <mergeCell ref="C8:C10"/>
    <mergeCell ref="B8:B10"/>
    <mergeCell ref="A5:F5"/>
  </mergeCells>
  <printOptions/>
  <pageMargins left="0.61" right="0.15748031496062992" top="0.2362204724409449" bottom="0.17" header="0.15748031496062992" footer="0.1574803149606299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Normal="115" zoomScaleSheetLayoutView="100" workbookViewId="0" topLeftCell="E1">
      <selection activeCell="L61" sqref="L61"/>
    </sheetView>
  </sheetViews>
  <sheetFormatPr defaultColWidth="9.140625" defaultRowHeight="12.75"/>
  <cols>
    <col min="1" max="1" width="5.00390625" style="0" customWidth="1"/>
    <col min="2" max="2" width="29.00390625" style="0" customWidth="1"/>
    <col min="3" max="3" width="9.57421875" style="0" customWidth="1"/>
    <col min="4" max="4" width="8.8515625" style="0" customWidth="1"/>
    <col min="5" max="5" width="8.421875" style="0" customWidth="1"/>
    <col min="6" max="6" width="8.28125" style="0" customWidth="1"/>
    <col min="8" max="8" width="10.7109375" style="0" customWidth="1"/>
    <col min="9" max="9" width="9.57421875" style="0" customWidth="1"/>
    <col min="10" max="10" width="9.421875" style="0" customWidth="1"/>
    <col min="11" max="11" width="9.8515625" style="0" customWidth="1"/>
    <col min="12" max="12" width="9.57421875" style="0" customWidth="1"/>
    <col min="13" max="13" width="9.7109375" style="0" customWidth="1"/>
    <col min="14" max="14" width="9.57421875" style="0" customWidth="1"/>
  </cols>
  <sheetData>
    <row r="1" spans="1:14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87" t="s">
        <v>40</v>
      </c>
      <c r="K1" s="87"/>
      <c r="L1" s="87"/>
      <c r="M1" s="87"/>
      <c r="N1" s="87"/>
    </row>
    <row r="2" spans="1:14" ht="18.75">
      <c r="A2" s="79" t="s">
        <v>4</v>
      </c>
      <c r="B2" s="79"/>
      <c r="C2" s="79"/>
      <c r="D2" s="79"/>
      <c r="E2" s="79"/>
      <c r="F2" s="79"/>
      <c r="G2" s="79"/>
      <c r="H2" s="79"/>
      <c r="I2" s="79"/>
      <c r="J2" s="14" t="s">
        <v>41</v>
      </c>
      <c r="K2" s="14"/>
      <c r="L2" s="16"/>
      <c r="M2" s="16"/>
      <c r="N2" s="17"/>
    </row>
    <row r="3" spans="1:14" ht="18.75">
      <c r="A3" s="79" t="s">
        <v>5</v>
      </c>
      <c r="B3" s="79"/>
      <c r="C3" s="79"/>
      <c r="D3" s="79"/>
      <c r="E3" s="79"/>
      <c r="F3" s="79"/>
      <c r="G3" s="79"/>
      <c r="H3" s="79"/>
      <c r="I3" s="79"/>
      <c r="J3" s="14" t="s">
        <v>42</v>
      </c>
      <c r="K3" s="14"/>
      <c r="L3" s="16"/>
      <c r="M3" s="16"/>
      <c r="N3" s="17"/>
    </row>
    <row r="4" spans="1:14" ht="18.75">
      <c r="A4" s="79" t="s">
        <v>6</v>
      </c>
      <c r="B4" s="79"/>
      <c r="C4" s="79"/>
      <c r="D4" s="79"/>
      <c r="E4" s="79"/>
      <c r="F4" s="79"/>
      <c r="G4" s="79"/>
      <c r="H4" s="79"/>
      <c r="I4" s="79"/>
      <c r="J4" s="14" t="s">
        <v>43</v>
      </c>
      <c r="K4" s="14"/>
      <c r="L4" s="16"/>
      <c r="M4" s="16"/>
      <c r="N4" s="17"/>
    </row>
    <row r="5" spans="1:14" ht="18.75">
      <c r="A5" s="79" t="s">
        <v>7</v>
      </c>
      <c r="B5" s="79"/>
      <c r="C5" s="79"/>
      <c r="D5" s="79"/>
      <c r="E5" s="79"/>
      <c r="F5" s="79"/>
      <c r="G5" s="79"/>
      <c r="H5" s="79"/>
      <c r="I5" s="79"/>
      <c r="J5" s="14" t="s">
        <v>44</v>
      </c>
      <c r="K5" s="14"/>
      <c r="L5" s="16"/>
      <c r="M5" s="16"/>
      <c r="N5" s="17"/>
    </row>
    <row r="6" spans="1:14" ht="15">
      <c r="A6" s="79" t="s">
        <v>8</v>
      </c>
      <c r="B6" s="79"/>
      <c r="C6" s="79"/>
      <c r="D6" s="79"/>
      <c r="E6" s="79"/>
      <c r="F6" s="79"/>
      <c r="G6" s="79"/>
      <c r="H6" s="79"/>
      <c r="I6" s="79"/>
      <c r="J6" s="10"/>
      <c r="K6" s="11"/>
      <c r="L6" s="11"/>
      <c r="M6" s="11"/>
      <c r="N6" s="11"/>
    </row>
    <row r="8" spans="1:14" ht="38.25" customHeight="1">
      <c r="A8" s="85" t="s">
        <v>0</v>
      </c>
      <c r="B8" s="85" t="s">
        <v>1</v>
      </c>
      <c r="C8" s="83" t="s">
        <v>33</v>
      </c>
      <c r="D8" s="93" t="s">
        <v>49</v>
      </c>
      <c r="E8" s="86" t="s">
        <v>34</v>
      </c>
      <c r="F8" s="86" t="s">
        <v>35</v>
      </c>
      <c r="G8" s="83" t="s">
        <v>36</v>
      </c>
      <c r="H8" s="83" t="s">
        <v>50</v>
      </c>
      <c r="I8" s="83" t="s">
        <v>37</v>
      </c>
      <c r="J8" s="89" t="s">
        <v>47</v>
      </c>
      <c r="K8" s="83" t="s">
        <v>39</v>
      </c>
      <c r="L8" s="83" t="s">
        <v>38</v>
      </c>
      <c r="M8" s="88" t="s">
        <v>2</v>
      </c>
      <c r="N8" s="84" t="s">
        <v>48</v>
      </c>
    </row>
    <row r="9" spans="1:14" ht="38.25" customHeight="1">
      <c r="A9" s="85"/>
      <c r="B9" s="85"/>
      <c r="C9" s="83"/>
      <c r="D9" s="93"/>
      <c r="E9" s="86"/>
      <c r="F9" s="86"/>
      <c r="G9" s="83"/>
      <c r="H9" s="83"/>
      <c r="I9" s="83"/>
      <c r="J9" s="90"/>
      <c r="K9" s="83"/>
      <c r="L9" s="83"/>
      <c r="M9" s="88"/>
      <c r="N9" s="84"/>
    </row>
    <row r="10" spans="1:14" ht="101.25" customHeight="1">
      <c r="A10" s="85"/>
      <c r="B10" s="85"/>
      <c r="C10" s="83"/>
      <c r="D10" s="93"/>
      <c r="E10" s="86"/>
      <c r="F10" s="86"/>
      <c r="G10" s="83"/>
      <c r="H10" s="83"/>
      <c r="I10" s="83"/>
      <c r="J10" s="91"/>
      <c r="K10" s="83"/>
      <c r="L10" s="83"/>
      <c r="M10" s="88"/>
      <c r="N10" s="84"/>
    </row>
    <row r="11" spans="1:14" ht="18.75" customHeight="1">
      <c r="A11" s="18">
        <v>1</v>
      </c>
      <c r="B11" s="18">
        <v>2</v>
      </c>
      <c r="C11" s="18">
        <v>3</v>
      </c>
      <c r="D11" s="19">
        <v>4</v>
      </c>
      <c r="E11" s="20">
        <v>5</v>
      </c>
      <c r="F11" s="20">
        <v>6</v>
      </c>
      <c r="G11" s="18">
        <v>7</v>
      </c>
      <c r="H11" s="18">
        <v>8</v>
      </c>
      <c r="I11" s="18">
        <v>9</v>
      </c>
      <c r="J11" s="21">
        <v>10</v>
      </c>
      <c r="K11" s="18">
        <v>11</v>
      </c>
      <c r="L11" s="18">
        <v>12</v>
      </c>
      <c r="M11" s="22">
        <v>13</v>
      </c>
      <c r="N11" s="23">
        <v>14</v>
      </c>
    </row>
    <row r="12" spans="1:15" ht="12.75">
      <c r="A12" s="3">
        <v>1</v>
      </c>
      <c r="B12" s="1" t="s">
        <v>22</v>
      </c>
      <c r="C12" s="8"/>
      <c r="D12" s="8">
        <v>0.17309299954689625</v>
      </c>
      <c r="E12" s="8"/>
      <c r="F12" s="8"/>
      <c r="G12" s="8">
        <v>0.00666</v>
      </c>
      <c r="H12" s="8">
        <v>0.36212624362255597</v>
      </c>
      <c r="I12" s="8">
        <v>0.018122977346278317</v>
      </c>
      <c r="J12" s="8">
        <v>0.23526024812452798</v>
      </c>
      <c r="K12" s="8">
        <v>0.00017470117261379398</v>
      </c>
      <c r="L12" s="8">
        <v>0.06981772672196761</v>
      </c>
      <c r="M12" s="8">
        <f aca="true" t="shared" si="0" ref="M12:M57">L12+K12+J12+I12+H12+G12+F12+E12+D12+C12</f>
        <v>0.8652548965348399</v>
      </c>
      <c r="N12" s="15">
        <f aca="true" t="shared" si="1" ref="N12:N57">M12*2*1.2</f>
        <v>2.0766117516836156</v>
      </c>
      <c r="O12" s="9"/>
    </row>
    <row r="13" spans="1:15" ht="12.75">
      <c r="A13" s="1">
        <v>2</v>
      </c>
      <c r="B13" s="3" t="s">
        <v>9</v>
      </c>
      <c r="C13" s="8">
        <v>0.419482527251941</v>
      </c>
      <c r="D13" s="8">
        <v>0.1403286568978756</v>
      </c>
      <c r="E13" s="8"/>
      <c r="F13" s="8"/>
      <c r="G13" s="8">
        <v>0.00684</v>
      </c>
      <c r="H13" s="8">
        <v>0.36212624362255597</v>
      </c>
      <c r="I13" s="8">
        <v>0.019110997355174474</v>
      </c>
      <c r="J13" s="8">
        <v>0.1344842077709646</v>
      </c>
      <c r="K13" s="8">
        <v>0.00017297853669238366</v>
      </c>
      <c r="L13" s="8">
        <v>0.06981772672196761</v>
      </c>
      <c r="M13" s="8">
        <f t="shared" si="0"/>
        <v>1.1523633381571714</v>
      </c>
      <c r="N13" s="15">
        <f t="shared" si="1"/>
        <v>2.765672011577211</v>
      </c>
      <c r="O13" s="9"/>
    </row>
    <row r="14" spans="1:15" ht="12.75">
      <c r="A14" s="1">
        <v>3</v>
      </c>
      <c r="B14" s="3" t="s">
        <v>9</v>
      </c>
      <c r="C14" s="8">
        <v>0.419482527251941</v>
      </c>
      <c r="D14" s="8">
        <v>0.1403286568978756</v>
      </c>
      <c r="E14" s="8"/>
      <c r="F14" s="8"/>
      <c r="G14" s="8">
        <v>0.00684</v>
      </c>
      <c r="H14" s="8">
        <v>0.36212624362255597</v>
      </c>
      <c r="I14" s="8">
        <v>0.019110997355174474</v>
      </c>
      <c r="J14" s="8">
        <v>0.1344842077709646</v>
      </c>
      <c r="K14" s="8">
        <v>0.00017297853669238366</v>
      </c>
      <c r="L14" s="8">
        <v>0.06981772672196761</v>
      </c>
      <c r="M14" s="8">
        <f t="shared" si="0"/>
        <v>1.1523633381571714</v>
      </c>
      <c r="N14" s="15">
        <f t="shared" si="1"/>
        <v>2.765672011577211</v>
      </c>
      <c r="O14" s="9"/>
    </row>
    <row r="15" spans="1:15" ht="12.75">
      <c r="A15" s="1">
        <v>4</v>
      </c>
      <c r="B15" s="1" t="s">
        <v>29</v>
      </c>
      <c r="C15" s="8">
        <v>0.4506161784008978</v>
      </c>
      <c r="D15" s="8">
        <v>0.13321172178415913</v>
      </c>
      <c r="E15" s="8">
        <v>0.204</v>
      </c>
      <c r="F15" s="8">
        <v>0.06308</v>
      </c>
      <c r="G15" s="8">
        <v>0.00406</v>
      </c>
      <c r="H15" s="8">
        <v>0.36212624362255597</v>
      </c>
      <c r="I15" s="8">
        <v>0.015602507545855585</v>
      </c>
      <c r="J15" s="8">
        <v>0.12238276376249374</v>
      </c>
      <c r="K15" s="8">
        <v>0.0002148041394407775</v>
      </c>
      <c r="L15" s="8">
        <v>0.06981772672196761</v>
      </c>
      <c r="M15" s="8">
        <f t="shared" si="0"/>
        <v>1.4251119459773705</v>
      </c>
      <c r="N15" s="15">
        <f t="shared" si="1"/>
        <v>3.420268670345689</v>
      </c>
      <c r="O15" s="9"/>
    </row>
    <row r="16" spans="1:15" ht="12.75">
      <c r="A16" s="1">
        <v>5</v>
      </c>
      <c r="B16" s="1" t="s">
        <v>16</v>
      </c>
      <c r="C16" s="8">
        <v>0.4461804433379928</v>
      </c>
      <c r="D16" s="8">
        <v>0.15574326377633715</v>
      </c>
      <c r="E16" s="8">
        <v>0.2803</v>
      </c>
      <c r="F16" s="8">
        <v>0.05994</v>
      </c>
      <c r="G16" s="8">
        <v>0.00393</v>
      </c>
      <c r="H16" s="8">
        <v>0.36212624362255597</v>
      </c>
      <c r="I16" s="8">
        <v>0.017813620071684588</v>
      </c>
      <c r="J16" s="8">
        <v>0.12763797177241126</v>
      </c>
      <c r="K16" s="8">
        <v>0.0002157745775729647</v>
      </c>
      <c r="L16" s="8">
        <v>0.06981772672196761</v>
      </c>
      <c r="M16" s="8">
        <f t="shared" si="0"/>
        <v>1.5237050438805222</v>
      </c>
      <c r="N16" s="15">
        <f t="shared" si="1"/>
        <v>3.6568921053132533</v>
      </c>
      <c r="O16" s="9"/>
    </row>
    <row r="17" spans="1:15" ht="12.75">
      <c r="A17" s="1">
        <v>6</v>
      </c>
      <c r="B17" s="1" t="s">
        <v>18</v>
      </c>
      <c r="C17" s="8"/>
      <c r="D17" s="8"/>
      <c r="E17" s="8"/>
      <c r="F17" s="8"/>
      <c r="G17" s="8">
        <v>0.0029</v>
      </c>
      <c r="H17" s="8">
        <v>0.36212624362255597</v>
      </c>
      <c r="I17" s="8">
        <v>0.04697493970850373</v>
      </c>
      <c r="J17" s="8">
        <v>0.19602860912230316</v>
      </c>
      <c r="K17" s="8">
        <v>0.00017337527524378734</v>
      </c>
      <c r="L17" s="8">
        <v>0.06981772672196761</v>
      </c>
      <c r="M17" s="8">
        <f t="shared" si="0"/>
        <v>0.6780208944505742</v>
      </c>
      <c r="N17" s="15">
        <f t="shared" si="1"/>
        <v>1.627250146681378</v>
      </c>
      <c r="O17" s="9"/>
    </row>
    <row r="18" spans="1:15" ht="12.75">
      <c r="A18" s="1">
        <v>7</v>
      </c>
      <c r="B18" s="1" t="s">
        <v>18</v>
      </c>
      <c r="C18" s="8">
        <v>0.4204611671137675</v>
      </c>
      <c r="D18" s="8"/>
      <c r="E18" s="8"/>
      <c r="F18" s="8"/>
      <c r="G18" s="8">
        <v>0.0029</v>
      </c>
      <c r="H18" s="8">
        <v>0.36212624362255597</v>
      </c>
      <c r="I18" s="8">
        <v>0.04697493970850373</v>
      </c>
      <c r="J18" s="8">
        <v>0.19602860912230316</v>
      </c>
      <c r="K18" s="8">
        <v>0.00017337527524378734</v>
      </c>
      <c r="L18" s="8">
        <v>0.06981772672196761</v>
      </c>
      <c r="M18" s="8">
        <f t="shared" si="0"/>
        <v>1.0984820615643418</v>
      </c>
      <c r="N18" s="15">
        <f t="shared" si="1"/>
        <v>2.6363569477544204</v>
      </c>
      <c r="O18" s="9"/>
    </row>
    <row r="19" spans="1:15" ht="12.75">
      <c r="A19" s="1">
        <v>8</v>
      </c>
      <c r="B19" s="1" t="s">
        <v>13</v>
      </c>
      <c r="C19" s="8">
        <v>0.40350277700276793</v>
      </c>
      <c r="D19" s="8">
        <v>0.12969687500000002</v>
      </c>
      <c r="E19" s="8"/>
      <c r="F19" s="8"/>
      <c r="G19" s="8">
        <v>0.00904</v>
      </c>
      <c r="H19" s="8">
        <v>0.36212624362255597</v>
      </c>
      <c r="I19" s="8">
        <v>0.040595755898247</v>
      </c>
      <c r="J19" s="8">
        <v>0.2934380152142005</v>
      </c>
      <c r="K19" s="8">
        <v>0.0001677760831497486</v>
      </c>
      <c r="L19" s="8">
        <v>0.06981772672196761</v>
      </c>
      <c r="M19" s="8">
        <f t="shared" si="0"/>
        <v>1.308385169542889</v>
      </c>
      <c r="N19" s="15">
        <f t="shared" si="1"/>
        <v>3.1401244069029333</v>
      </c>
      <c r="O19" s="9"/>
    </row>
    <row r="20" spans="1:15" ht="12.75">
      <c r="A20" s="1">
        <v>9</v>
      </c>
      <c r="B20" s="1" t="s">
        <v>13</v>
      </c>
      <c r="C20" s="8">
        <v>0.40350277700276793</v>
      </c>
      <c r="D20" s="8">
        <v>0.12969687500000002</v>
      </c>
      <c r="E20" s="8"/>
      <c r="F20" s="8"/>
      <c r="G20" s="8">
        <v>0.00904</v>
      </c>
      <c r="H20" s="8">
        <v>0.36212624362255597</v>
      </c>
      <c r="I20" s="8">
        <v>0.040595755898247</v>
      </c>
      <c r="J20" s="8">
        <v>0.2934380152142005</v>
      </c>
      <c r="K20" s="8">
        <v>0.0001677760831497486</v>
      </c>
      <c r="L20" s="8">
        <v>0.06981772672196761</v>
      </c>
      <c r="M20" s="8">
        <f t="shared" si="0"/>
        <v>1.308385169542889</v>
      </c>
      <c r="N20" s="15">
        <f t="shared" si="1"/>
        <v>3.1401244069029333</v>
      </c>
      <c r="O20" s="9"/>
    </row>
    <row r="21" spans="1:15" ht="12.75">
      <c r="A21" s="1">
        <v>10</v>
      </c>
      <c r="B21" s="1" t="s">
        <v>13</v>
      </c>
      <c r="C21" s="8">
        <v>0.40350277700276793</v>
      </c>
      <c r="D21" s="8">
        <v>0.12969687500000002</v>
      </c>
      <c r="E21" s="8"/>
      <c r="F21" s="8"/>
      <c r="G21" s="8">
        <v>0.00904</v>
      </c>
      <c r="H21" s="8">
        <v>0.36212624362255597</v>
      </c>
      <c r="I21" s="8">
        <v>0.040595755898247</v>
      </c>
      <c r="J21" s="8">
        <v>0.2934380152142005</v>
      </c>
      <c r="K21" s="8">
        <v>0.0001677760831497486</v>
      </c>
      <c r="L21" s="8">
        <v>0.06981772672196761</v>
      </c>
      <c r="M21" s="8">
        <f t="shared" si="0"/>
        <v>1.308385169542889</v>
      </c>
      <c r="N21" s="15">
        <f t="shared" si="1"/>
        <v>3.1401244069029333</v>
      </c>
      <c r="O21" s="9"/>
    </row>
    <row r="22" spans="1:15" ht="12.75">
      <c r="A22" s="1">
        <v>11</v>
      </c>
      <c r="B22" s="1" t="s">
        <v>13</v>
      </c>
      <c r="C22" s="8">
        <v>0.40350277700276793</v>
      </c>
      <c r="D22" s="8">
        <v>0.12969687500000002</v>
      </c>
      <c r="E22" s="8"/>
      <c r="F22" s="8"/>
      <c r="G22" s="8">
        <v>0.00904</v>
      </c>
      <c r="H22" s="8">
        <v>0.36212624362255597</v>
      </c>
      <c r="I22" s="8">
        <v>0.040595755898247</v>
      </c>
      <c r="J22" s="8">
        <v>0.2934380152142005</v>
      </c>
      <c r="K22" s="8">
        <v>0.0001677760831497486</v>
      </c>
      <c r="L22" s="8">
        <v>0.06981772672196761</v>
      </c>
      <c r="M22" s="8">
        <f t="shared" si="0"/>
        <v>1.308385169542889</v>
      </c>
      <c r="N22" s="15">
        <f t="shared" si="1"/>
        <v>3.1401244069029333</v>
      </c>
      <c r="O22" s="9"/>
    </row>
    <row r="23" spans="1:15" ht="12.75">
      <c r="A23" s="1">
        <v>12</v>
      </c>
      <c r="B23" s="1" t="s">
        <v>25</v>
      </c>
      <c r="C23" s="8">
        <v>0.40736867187225556</v>
      </c>
      <c r="D23" s="8">
        <v>0.12339026162790699</v>
      </c>
      <c r="E23" s="8"/>
      <c r="F23" s="8"/>
      <c r="G23" s="8">
        <v>0.00159</v>
      </c>
      <c r="H23" s="8">
        <v>0.36212624362255597</v>
      </c>
      <c r="I23" s="8">
        <v>0.029807052561543583</v>
      </c>
      <c r="J23" s="8">
        <v>0.25621337010530854</v>
      </c>
      <c r="K23" s="8">
        <v>0.00016938351867693184</v>
      </c>
      <c r="L23" s="8">
        <v>0.06981772672196761</v>
      </c>
      <c r="M23" s="8">
        <f t="shared" si="0"/>
        <v>1.2504827100302152</v>
      </c>
      <c r="N23" s="15">
        <f t="shared" si="1"/>
        <v>3.0011585040725164</v>
      </c>
      <c r="O23" s="9"/>
    </row>
    <row r="24" spans="1:15" ht="12.75">
      <c r="A24" s="1">
        <v>13</v>
      </c>
      <c r="B24" s="1" t="s">
        <v>15</v>
      </c>
      <c r="C24" s="8">
        <v>0.3991577481346496</v>
      </c>
      <c r="D24" s="8">
        <v>0.1383182659453303</v>
      </c>
      <c r="E24" s="8"/>
      <c r="F24" s="8"/>
      <c r="G24" s="8"/>
      <c r="H24" s="8">
        <v>0.36212624362255597</v>
      </c>
      <c r="I24" s="8">
        <v>0.05669450771956467</v>
      </c>
      <c r="J24" s="8">
        <v>0.20044802709383655</v>
      </c>
      <c r="K24" s="8">
        <v>0.00016607007267599523</v>
      </c>
      <c r="L24" s="8">
        <v>0.06981772672196761</v>
      </c>
      <c r="M24" s="8">
        <f t="shared" si="0"/>
        <v>1.2267285893105806</v>
      </c>
      <c r="N24" s="15">
        <f t="shared" si="1"/>
        <v>2.9441486143453934</v>
      </c>
      <c r="O24" s="9"/>
    </row>
    <row r="25" spans="1:15" ht="12.75">
      <c r="A25" s="1">
        <v>14</v>
      </c>
      <c r="B25" s="1" t="s">
        <v>24</v>
      </c>
      <c r="C25" s="8"/>
      <c r="D25" s="8">
        <v>0.1960878136200717</v>
      </c>
      <c r="E25" s="8"/>
      <c r="F25" s="8"/>
      <c r="G25" s="8"/>
      <c r="H25" s="8">
        <v>0.36212624362255597</v>
      </c>
      <c r="I25" s="8">
        <v>0.015129609346476815</v>
      </c>
      <c r="J25" s="8">
        <v>0.2134429228806351</v>
      </c>
      <c r="K25" s="8">
        <v>0.00018781161007667033</v>
      </c>
      <c r="L25" s="8">
        <v>0.06981772672196761</v>
      </c>
      <c r="M25" s="8">
        <f t="shared" si="0"/>
        <v>0.8567921278017838</v>
      </c>
      <c r="N25" s="15">
        <f t="shared" si="1"/>
        <v>2.056301106724281</v>
      </c>
      <c r="O25" s="9"/>
    </row>
    <row r="26" spans="1:15" ht="12.75">
      <c r="A26" s="1">
        <v>15</v>
      </c>
      <c r="B26" s="1" t="s">
        <v>10</v>
      </c>
      <c r="C26" s="8">
        <v>0.4352340488274659</v>
      </c>
      <c r="D26" s="8"/>
      <c r="E26" s="8"/>
      <c r="F26" s="8"/>
      <c r="G26" s="8"/>
      <c r="H26" s="8">
        <v>0.36212624362255597</v>
      </c>
      <c r="I26" s="8">
        <v>0.03801765105227427</v>
      </c>
      <c r="J26" s="8">
        <v>0.19954486225607698</v>
      </c>
      <c r="K26" s="8">
        <v>0.00017499688266345233</v>
      </c>
      <c r="L26" s="8">
        <v>0.06981772672196761</v>
      </c>
      <c r="M26" s="8">
        <f t="shared" si="0"/>
        <v>1.1049155293630042</v>
      </c>
      <c r="N26" s="15">
        <f t="shared" si="1"/>
        <v>2.65179727047121</v>
      </c>
      <c r="O26" s="9"/>
    </row>
    <row r="27" spans="1:15" ht="12.75">
      <c r="A27" s="1">
        <v>16</v>
      </c>
      <c r="B27" s="1" t="s">
        <v>10</v>
      </c>
      <c r="C27" s="8">
        <v>0.4352340488274659</v>
      </c>
      <c r="D27" s="8">
        <v>0.14453301714702663</v>
      </c>
      <c r="E27" s="8"/>
      <c r="F27" s="8"/>
      <c r="G27" s="8">
        <v>0.00725</v>
      </c>
      <c r="H27" s="8">
        <v>0.36212624362255597</v>
      </c>
      <c r="I27" s="8">
        <v>0.03801765105227427</v>
      </c>
      <c r="J27" s="8">
        <v>0.19954486225607698</v>
      </c>
      <c r="K27" s="8">
        <v>0.00017499688266345233</v>
      </c>
      <c r="L27" s="8">
        <v>0.06981772672196761</v>
      </c>
      <c r="M27" s="8">
        <f t="shared" si="0"/>
        <v>1.2566985465100307</v>
      </c>
      <c r="N27" s="15">
        <f t="shared" si="1"/>
        <v>3.0160765116240733</v>
      </c>
      <c r="O27" s="9"/>
    </row>
    <row r="28" spans="1:15" ht="12.75">
      <c r="A28" s="1">
        <v>17</v>
      </c>
      <c r="B28" s="1" t="s">
        <v>10</v>
      </c>
      <c r="C28" s="8">
        <v>0.4352340488274659</v>
      </c>
      <c r="D28" s="8">
        <v>0.14453301714702663</v>
      </c>
      <c r="E28" s="8"/>
      <c r="F28" s="8"/>
      <c r="G28" s="8">
        <v>0.00725</v>
      </c>
      <c r="H28" s="8">
        <v>0.36212624362255597</v>
      </c>
      <c r="I28" s="8">
        <v>0.03801765105227427</v>
      </c>
      <c r="J28" s="8">
        <v>0.19954486225607698</v>
      </c>
      <c r="K28" s="8">
        <v>0.00017499688266345233</v>
      </c>
      <c r="L28" s="8">
        <v>0.06981772672196761</v>
      </c>
      <c r="M28" s="8">
        <f t="shared" si="0"/>
        <v>1.2566985465100307</v>
      </c>
      <c r="N28" s="15">
        <f t="shared" si="1"/>
        <v>3.0160765116240733</v>
      </c>
      <c r="O28" s="9"/>
    </row>
    <row r="29" spans="1:15" ht="12.75">
      <c r="A29" s="1">
        <v>18</v>
      </c>
      <c r="B29" s="1" t="s">
        <v>10</v>
      </c>
      <c r="C29" s="8">
        <v>0.4352340488274659</v>
      </c>
      <c r="D29" s="8">
        <v>0.14453301714702663</v>
      </c>
      <c r="E29" s="8"/>
      <c r="F29" s="8"/>
      <c r="G29" s="8">
        <v>0.00725</v>
      </c>
      <c r="H29" s="8">
        <v>0.36212624362255597</v>
      </c>
      <c r="I29" s="8">
        <v>0.03801765105227427</v>
      </c>
      <c r="J29" s="8">
        <v>0.19954486225607698</v>
      </c>
      <c r="K29" s="8">
        <v>0.00017499688266345233</v>
      </c>
      <c r="L29" s="8">
        <v>0.06981772672196761</v>
      </c>
      <c r="M29" s="8">
        <f t="shared" si="0"/>
        <v>1.2566985465100307</v>
      </c>
      <c r="N29" s="15">
        <f t="shared" si="1"/>
        <v>3.0160765116240733</v>
      </c>
      <c r="O29" s="9"/>
    </row>
    <row r="30" spans="1:15" ht="12.75">
      <c r="A30" s="1">
        <v>19</v>
      </c>
      <c r="B30" s="1" t="s">
        <v>10</v>
      </c>
      <c r="C30" s="8">
        <v>0.4352340488274659</v>
      </c>
      <c r="D30" s="8">
        <v>0.14453301714702663</v>
      </c>
      <c r="E30" s="8"/>
      <c r="F30" s="8"/>
      <c r="G30" s="8">
        <v>0.00725</v>
      </c>
      <c r="H30" s="8">
        <v>0.36212624362255597</v>
      </c>
      <c r="I30" s="8">
        <v>0.03801765105227427</v>
      </c>
      <c r="J30" s="8">
        <v>0.19954486225607698</v>
      </c>
      <c r="K30" s="8">
        <v>0.00017499688266345233</v>
      </c>
      <c r="L30" s="8">
        <v>0.06981772672196761</v>
      </c>
      <c r="M30" s="8">
        <f t="shared" si="0"/>
        <v>1.2566985465100307</v>
      </c>
      <c r="N30" s="15">
        <f t="shared" si="1"/>
        <v>3.0160765116240733</v>
      </c>
      <c r="O30" s="9"/>
    </row>
    <row r="31" spans="1:15" ht="12.75">
      <c r="A31" s="1">
        <v>20</v>
      </c>
      <c r="B31" s="1" t="s">
        <v>10</v>
      </c>
      <c r="C31" s="8">
        <v>0.4352340488274659</v>
      </c>
      <c r="D31" s="8">
        <v>0.14453301714702663</v>
      </c>
      <c r="E31" s="8"/>
      <c r="F31" s="8"/>
      <c r="G31" s="8">
        <v>0.00725</v>
      </c>
      <c r="H31" s="8">
        <v>0.36212624362255597</v>
      </c>
      <c r="I31" s="8">
        <v>0.03801765105227427</v>
      </c>
      <c r="J31" s="8">
        <v>0.19954486225607698</v>
      </c>
      <c r="K31" s="8">
        <v>0.00017499688266345233</v>
      </c>
      <c r="L31" s="8">
        <v>0.06981772672196761</v>
      </c>
      <c r="M31" s="8">
        <f t="shared" si="0"/>
        <v>1.2566985465100307</v>
      </c>
      <c r="N31" s="15">
        <f t="shared" si="1"/>
        <v>3.0160765116240733</v>
      </c>
      <c r="O31" s="9"/>
    </row>
    <row r="32" spans="1:15" ht="12.75">
      <c r="A32" s="1">
        <v>21</v>
      </c>
      <c r="B32" s="1" t="s">
        <v>10</v>
      </c>
      <c r="C32" s="8">
        <v>0.4352340488274659</v>
      </c>
      <c r="D32" s="8">
        <v>0.14453301714702663</v>
      </c>
      <c r="E32" s="8"/>
      <c r="F32" s="8"/>
      <c r="G32" s="8">
        <v>0.00725</v>
      </c>
      <c r="H32" s="8">
        <v>0.36212624362255597</v>
      </c>
      <c r="I32" s="8">
        <v>0.03801765105227427</v>
      </c>
      <c r="J32" s="8">
        <v>0.19954486225607698</v>
      </c>
      <c r="K32" s="8">
        <v>0.00017499688266345233</v>
      </c>
      <c r="L32" s="8">
        <v>0.06981772672196761</v>
      </c>
      <c r="M32" s="8">
        <f t="shared" si="0"/>
        <v>1.2566985465100307</v>
      </c>
      <c r="N32" s="15">
        <f t="shared" si="1"/>
        <v>3.0160765116240733</v>
      </c>
      <c r="O32" s="9"/>
    </row>
    <row r="33" spans="1:15" ht="12.75">
      <c r="A33" s="1">
        <v>22</v>
      </c>
      <c r="B33" s="1" t="s">
        <v>32</v>
      </c>
      <c r="C33" s="8"/>
      <c r="D33" s="8"/>
      <c r="E33" s="8"/>
      <c r="F33" s="8"/>
      <c r="G33" s="8"/>
      <c r="H33" s="8">
        <v>0.36212624362255597</v>
      </c>
      <c r="I33" s="8">
        <v>0.03425615212527964</v>
      </c>
      <c r="J33" s="8">
        <v>0.34595180856806207</v>
      </c>
      <c r="K33" s="8">
        <v>0.00016605405081495685</v>
      </c>
      <c r="L33" s="8">
        <v>0.06981772672196761</v>
      </c>
      <c r="M33" s="8">
        <f t="shared" si="0"/>
        <v>0.8123179850886802</v>
      </c>
      <c r="N33" s="15">
        <f t="shared" si="1"/>
        <v>1.9495631642128326</v>
      </c>
      <c r="O33" s="9"/>
    </row>
    <row r="34" spans="1:15" ht="12.75">
      <c r="A34" s="1">
        <v>23</v>
      </c>
      <c r="B34" s="1" t="s">
        <v>11</v>
      </c>
      <c r="C34" s="8">
        <v>0.45728435117104155</v>
      </c>
      <c r="D34" s="8">
        <v>0.12034009461009176</v>
      </c>
      <c r="E34" s="8"/>
      <c r="F34" s="8"/>
      <c r="G34" s="8">
        <v>0.01097</v>
      </c>
      <c r="H34" s="8">
        <v>0.36212624362255597</v>
      </c>
      <c r="I34" s="8">
        <v>0.02684885532781973</v>
      </c>
      <c r="J34" s="8">
        <v>0.3337728220192814</v>
      </c>
      <c r="K34" s="8">
        <v>0.0001651564185544768</v>
      </c>
      <c r="L34" s="8">
        <v>0.06981772672196761</v>
      </c>
      <c r="M34" s="8">
        <f t="shared" si="0"/>
        <v>1.3813252498913124</v>
      </c>
      <c r="N34" s="15">
        <f t="shared" si="1"/>
        <v>3.3151805997391497</v>
      </c>
      <c r="O34" s="9"/>
    </row>
    <row r="35" spans="1:15" ht="12.75">
      <c r="A35" s="1">
        <v>24</v>
      </c>
      <c r="B35" s="1" t="s">
        <v>11</v>
      </c>
      <c r="C35" s="8">
        <v>0.45728435117104155</v>
      </c>
      <c r="D35" s="8">
        <v>0.12034009461009176</v>
      </c>
      <c r="E35" s="8"/>
      <c r="F35" s="8"/>
      <c r="G35" s="8">
        <v>0.01097</v>
      </c>
      <c r="H35" s="8">
        <v>0.36212624362255597</v>
      </c>
      <c r="I35" s="8">
        <v>0.02684885532781973</v>
      </c>
      <c r="J35" s="8">
        <v>0.3337728220192814</v>
      </c>
      <c r="K35" s="8">
        <v>0.0001651564185544768</v>
      </c>
      <c r="L35" s="8">
        <v>0.06981772672196761</v>
      </c>
      <c r="M35" s="8">
        <f t="shared" si="0"/>
        <v>1.3813252498913124</v>
      </c>
      <c r="N35" s="15">
        <f t="shared" si="1"/>
        <v>3.3151805997391497</v>
      </c>
      <c r="O35" s="9"/>
    </row>
    <row r="36" spans="1:15" ht="12.75">
      <c r="A36" s="1">
        <v>25</v>
      </c>
      <c r="B36" s="1" t="s">
        <v>19</v>
      </c>
      <c r="C36" s="8">
        <v>0.46717751451372863</v>
      </c>
      <c r="D36" s="8">
        <v>0.11271540880503145</v>
      </c>
      <c r="E36" s="8"/>
      <c r="F36" s="8"/>
      <c r="G36" s="8"/>
      <c r="H36" s="8">
        <v>0.36212624362255597</v>
      </c>
      <c r="I36" s="8">
        <v>0.02874005645368232</v>
      </c>
      <c r="J36" s="8">
        <v>0.2740064939489322</v>
      </c>
      <c r="K36" s="8">
        <v>0.00016752941823380623</v>
      </c>
      <c r="L36" s="8">
        <v>0.06981772672196761</v>
      </c>
      <c r="M36" s="8">
        <f t="shared" si="0"/>
        <v>1.314750973484132</v>
      </c>
      <c r="N36" s="15">
        <f t="shared" si="1"/>
        <v>3.155402336361917</v>
      </c>
      <c r="O36" s="9"/>
    </row>
    <row r="37" spans="1:15" ht="12.75">
      <c r="A37" s="1">
        <v>26</v>
      </c>
      <c r="B37" s="1" t="s">
        <v>19</v>
      </c>
      <c r="C37" s="8">
        <v>0.46717751451372863</v>
      </c>
      <c r="D37" s="8">
        <v>0.11271540880503145</v>
      </c>
      <c r="E37" s="8"/>
      <c r="F37" s="8"/>
      <c r="G37" s="8"/>
      <c r="H37" s="8">
        <v>0.36212624362255597</v>
      </c>
      <c r="I37" s="8">
        <v>0.02874005645368232</v>
      </c>
      <c r="J37" s="8">
        <v>0.2740064939489322</v>
      </c>
      <c r="K37" s="8">
        <v>0.00016752941823380623</v>
      </c>
      <c r="L37" s="8">
        <v>0.06981772672196761</v>
      </c>
      <c r="M37" s="8">
        <f t="shared" si="0"/>
        <v>1.314750973484132</v>
      </c>
      <c r="N37" s="15">
        <f t="shared" si="1"/>
        <v>3.155402336361917</v>
      </c>
      <c r="O37" s="9"/>
    </row>
    <row r="38" spans="1:15" ht="12.75">
      <c r="A38" s="1">
        <v>27</v>
      </c>
      <c r="B38" s="1" t="s">
        <v>19</v>
      </c>
      <c r="C38" s="8">
        <v>0.46717751451372863</v>
      </c>
      <c r="D38" s="8">
        <v>0.11271540880503145</v>
      </c>
      <c r="E38" s="8"/>
      <c r="F38" s="8"/>
      <c r="G38" s="8"/>
      <c r="H38" s="8">
        <v>0.36212624362255597</v>
      </c>
      <c r="I38" s="8">
        <v>0.02874005645368232</v>
      </c>
      <c r="J38" s="8">
        <v>0.2740064939489322</v>
      </c>
      <c r="K38" s="8">
        <v>0.00016752941823380623</v>
      </c>
      <c r="L38" s="8">
        <v>0.06981772672196761</v>
      </c>
      <c r="M38" s="8">
        <f t="shared" si="0"/>
        <v>1.314750973484132</v>
      </c>
      <c r="N38" s="15">
        <f t="shared" si="1"/>
        <v>3.155402336361917</v>
      </c>
      <c r="O38" s="9"/>
    </row>
    <row r="39" spans="1:15" ht="12.75">
      <c r="A39" s="1">
        <v>28</v>
      </c>
      <c r="B39" s="1" t="s">
        <v>20</v>
      </c>
      <c r="C39" s="8">
        <v>0.46389813548700254</v>
      </c>
      <c r="D39" s="8">
        <v>0.12542734630950086</v>
      </c>
      <c r="E39" s="8">
        <v>0.2394</v>
      </c>
      <c r="F39" s="8">
        <v>0.05755</v>
      </c>
      <c r="G39" s="8">
        <v>0.00402</v>
      </c>
      <c r="H39" s="8">
        <v>0.36212624362255597</v>
      </c>
      <c r="I39" s="8">
        <v>0.016425120772946857</v>
      </c>
      <c r="J39" s="8">
        <v>0.10455719152737333</v>
      </c>
      <c r="K39" s="8">
        <v>0.00021622375036971312</v>
      </c>
      <c r="L39" s="8">
        <v>0.06981772672196761</v>
      </c>
      <c r="M39" s="8">
        <f t="shared" si="0"/>
        <v>1.4434379881917168</v>
      </c>
      <c r="N39" s="15">
        <f t="shared" si="1"/>
        <v>3.4642511716601203</v>
      </c>
      <c r="O39" s="9"/>
    </row>
    <row r="40" spans="1:15" ht="12.75">
      <c r="A40" s="1">
        <v>29</v>
      </c>
      <c r="B40" s="1" t="s">
        <v>20</v>
      </c>
      <c r="C40" s="8">
        <v>0.46389813548700254</v>
      </c>
      <c r="D40" s="8">
        <v>0.12542734630950086</v>
      </c>
      <c r="E40" s="8">
        <v>0.2394</v>
      </c>
      <c r="F40" s="8">
        <v>0.05755</v>
      </c>
      <c r="G40" s="8">
        <v>0.00402</v>
      </c>
      <c r="H40" s="8">
        <v>0.36212624362255597</v>
      </c>
      <c r="I40" s="8">
        <v>0.016425120772946857</v>
      </c>
      <c r="J40" s="8">
        <v>0.10455719152737333</v>
      </c>
      <c r="K40" s="8">
        <v>0.00021622375036971312</v>
      </c>
      <c r="L40" s="8">
        <v>0.06981772672196761</v>
      </c>
      <c r="M40" s="8">
        <f t="shared" si="0"/>
        <v>1.4434379881917168</v>
      </c>
      <c r="N40" s="15">
        <f t="shared" si="1"/>
        <v>3.4642511716601203</v>
      </c>
      <c r="O40" s="9"/>
    </row>
    <row r="41" spans="1:15" ht="12.75">
      <c r="A41" s="1">
        <v>30</v>
      </c>
      <c r="B41" s="1" t="s">
        <v>20</v>
      </c>
      <c r="C41" s="8">
        <v>0.46389813548700254</v>
      </c>
      <c r="D41" s="8">
        <v>0.12542734630950086</v>
      </c>
      <c r="E41" s="8">
        <v>0.2394</v>
      </c>
      <c r="F41" s="8">
        <v>0.05755</v>
      </c>
      <c r="G41" s="8">
        <v>0.00402</v>
      </c>
      <c r="H41" s="8">
        <v>0.36212624362255597</v>
      </c>
      <c r="I41" s="8">
        <v>0.016425120772946857</v>
      </c>
      <c r="J41" s="8">
        <v>0.10455719152737333</v>
      </c>
      <c r="K41" s="8">
        <v>0.00021622375036971312</v>
      </c>
      <c r="L41" s="8">
        <v>0.06981772672196761</v>
      </c>
      <c r="M41" s="8">
        <f t="shared" si="0"/>
        <v>1.4434379881917168</v>
      </c>
      <c r="N41" s="15">
        <f t="shared" si="1"/>
        <v>3.4642511716601203</v>
      </c>
      <c r="O41" s="9"/>
    </row>
    <row r="42" spans="1:15" ht="12.75">
      <c r="A42" s="1">
        <v>31</v>
      </c>
      <c r="B42" s="1" t="s">
        <v>20</v>
      </c>
      <c r="C42" s="8">
        <v>0.46389813548700254</v>
      </c>
      <c r="D42" s="8">
        <v>0.12542734630950086</v>
      </c>
      <c r="E42" s="8">
        <v>0.2394</v>
      </c>
      <c r="F42" s="8">
        <v>0.05755</v>
      </c>
      <c r="G42" s="8">
        <v>0.00402</v>
      </c>
      <c r="H42" s="8">
        <v>0.36212624362255597</v>
      </c>
      <c r="I42" s="8">
        <v>0.016425120772946857</v>
      </c>
      <c r="J42" s="8">
        <v>0.10455719152737333</v>
      </c>
      <c r="K42" s="8">
        <v>0.00021622375036971312</v>
      </c>
      <c r="L42" s="8">
        <v>0.06981772672196761</v>
      </c>
      <c r="M42" s="8">
        <f t="shared" si="0"/>
        <v>1.4434379881917168</v>
      </c>
      <c r="N42" s="15">
        <f t="shared" si="1"/>
        <v>3.4642511716601203</v>
      </c>
      <c r="O42" s="9"/>
    </row>
    <row r="43" spans="1:15" ht="12.75">
      <c r="A43" s="1">
        <v>32</v>
      </c>
      <c r="B43" s="1" t="s">
        <v>31</v>
      </c>
      <c r="C43" s="8">
        <v>0.41910940929483403</v>
      </c>
      <c r="D43" s="8">
        <v>0.18941352739726028</v>
      </c>
      <c r="E43" s="8"/>
      <c r="F43" s="8"/>
      <c r="G43" s="8">
        <v>0.00713</v>
      </c>
      <c r="H43" s="8">
        <v>0.36212624362255597</v>
      </c>
      <c r="I43" s="8">
        <v>0.01924965625613828</v>
      </c>
      <c r="J43" s="8">
        <v>0.1962518862941571</v>
      </c>
      <c r="K43" s="8">
        <v>0.00017334750399865308</v>
      </c>
      <c r="L43" s="8">
        <v>0.06981772672196761</v>
      </c>
      <c r="M43" s="8">
        <f t="shared" si="0"/>
        <v>1.2632717970909118</v>
      </c>
      <c r="N43" s="15">
        <f t="shared" si="1"/>
        <v>3.031852313018188</v>
      </c>
      <c r="O43" s="9"/>
    </row>
    <row r="44" spans="1:15" ht="12.75">
      <c r="A44" s="80">
        <v>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9"/>
    </row>
    <row r="45" spans="1:15" ht="12.75">
      <c r="A45" s="18">
        <v>1</v>
      </c>
      <c r="B45" s="18">
        <v>2</v>
      </c>
      <c r="C45" s="18">
        <v>3</v>
      </c>
      <c r="D45" s="19">
        <v>4</v>
      </c>
      <c r="E45" s="20">
        <v>5</v>
      </c>
      <c r="F45" s="20">
        <v>6</v>
      </c>
      <c r="G45" s="18">
        <v>7</v>
      </c>
      <c r="H45" s="18">
        <v>8</v>
      </c>
      <c r="I45" s="18">
        <v>9</v>
      </c>
      <c r="J45" s="18">
        <v>10</v>
      </c>
      <c r="K45" s="18">
        <v>11</v>
      </c>
      <c r="L45" s="18">
        <v>12</v>
      </c>
      <c r="M45" s="22">
        <v>13</v>
      </c>
      <c r="N45" s="23">
        <v>14</v>
      </c>
      <c r="O45" s="9"/>
    </row>
    <row r="46" spans="1:15" ht="12.75">
      <c r="A46" s="1">
        <v>33</v>
      </c>
      <c r="B46" s="1" t="s">
        <v>26</v>
      </c>
      <c r="C46" s="8">
        <v>0.4125405395098874</v>
      </c>
      <c r="D46" s="8">
        <v>0.12067164179104477</v>
      </c>
      <c r="E46" s="8"/>
      <c r="F46" s="8"/>
      <c r="G46" s="8">
        <v>0.00529</v>
      </c>
      <c r="H46" s="8">
        <v>0.36212624362255597</v>
      </c>
      <c r="I46" s="8">
        <v>0.01854480083262371</v>
      </c>
      <c r="J46" s="8">
        <v>0.18677835114312702</v>
      </c>
      <c r="K46" s="8">
        <v>0.00017072503142613843</v>
      </c>
      <c r="L46" s="8">
        <v>0.06981772672196761</v>
      </c>
      <c r="M46" s="8">
        <f t="shared" si="0"/>
        <v>1.1759400286526325</v>
      </c>
      <c r="N46" s="15">
        <f t="shared" si="1"/>
        <v>2.822256068766318</v>
      </c>
      <c r="O46" s="9"/>
    </row>
    <row r="47" spans="1:15" ht="12.75">
      <c r="A47" s="1">
        <v>34</v>
      </c>
      <c r="B47" s="1" t="s">
        <v>12</v>
      </c>
      <c r="C47" s="8"/>
      <c r="D47" s="8">
        <v>0.1833114558472554</v>
      </c>
      <c r="E47" s="8"/>
      <c r="F47" s="8"/>
      <c r="G47" s="8">
        <v>0.00608</v>
      </c>
      <c r="H47" s="8">
        <v>0.36212624362255597</v>
      </c>
      <c r="I47" s="8">
        <v>0.018463567424991757</v>
      </c>
      <c r="J47" s="8">
        <v>0.2288005646276677</v>
      </c>
      <c r="K47" s="8">
        <v>0.00017234656869671706</v>
      </c>
      <c r="L47" s="8">
        <v>0.06981772672196761</v>
      </c>
      <c r="M47" s="8">
        <f t="shared" si="0"/>
        <v>0.8687719048131352</v>
      </c>
      <c r="N47" s="15">
        <f t="shared" si="1"/>
        <v>2.0850525715515245</v>
      </c>
      <c r="O47" s="9"/>
    </row>
    <row r="48" spans="1:15" ht="12.75">
      <c r="A48" s="1">
        <v>35</v>
      </c>
      <c r="B48" s="1" t="s">
        <v>12</v>
      </c>
      <c r="C48" s="8">
        <v>0.43203478817672286</v>
      </c>
      <c r="D48" s="8">
        <v>0.1833114558472554</v>
      </c>
      <c r="E48" s="8"/>
      <c r="F48" s="8"/>
      <c r="G48" s="8">
        <v>0.00608</v>
      </c>
      <c r="H48" s="8">
        <v>0.36212624362255597</v>
      </c>
      <c r="I48" s="8">
        <v>0.018463567424991757</v>
      </c>
      <c r="J48" s="8">
        <v>0.2288005646276677</v>
      </c>
      <c r="K48" s="8">
        <v>0.00017234656869671706</v>
      </c>
      <c r="L48" s="8">
        <v>0.06981772672196761</v>
      </c>
      <c r="M48" s="8">
        <f t="shared" si="0"/>
        <v>1.300806692989858</v>
      </c>
      <c r="N48" s="15">
        <f t="shared" si="1"/>
        <v>3.121936063175659</v>
      </c>
      <c r="O48" s="9"/>
    </row>
    <row r="49" spans="1:15" ht="12.75">
      <c r="A49" s="1">
        <v>36</v>
      </c>
      <c r="B49" s="1" t="s">
        <v>27</v>
      </c>
      <c r="C49" s="8">
        <v>0.44749</v>
      </c>
      <c r="D49" s="8"/>
      <c r="E49" s="8"/>
      <c r="F49" s="8"/>
      <c r="G49" s="8">
        <v>0.00476</v>
      </c>
      <c r="H49" s="8">
        <v>0.36212624362255597</v>
      </c>
      <c r="I49" s="8">
        <v>0.017387447327567085</v>
      </c>
      <c r="J49" s="8">
        <v>0.22824</v>
      </c>
      <c r="K49" s="8">
        <v>0.00017389459176884325</v>
      </c>
      <c r="L49" s="8">
        <v>0.06981772672196761</v>
      </c>
      <c r="M49" s="8">
        <f t="shared" si="0"/>
        <v>1.1299953122638595</v>
      </c>
      <c r="N49" s="15">
        <f t="shared" si="1"/>
        <v>2.711988749433263</v>
      </c>
      <c r="O49" s="9"/>
    </row>
    <row r="50" spans="1:15" ht="12.75">
      <c r="A50" s="1">
        <v>37</v>
      </c>
      <c r="B50" s="1" t="s">
        <v>14</v>
      </c>
      <c r="C50" s="8"/>
      <c r="D50" s="8"/>
      <c r="E50" s="8"/>
      <c r="F50" s="8"/>
      <c r="G50" s="8"/>
      <c r="H50" s="8">
        <v>0.36212624362255597</v>
      </c>
      <c r="I50" s="8">
        <v>0.01991553678595243</v>
      </c>
      <c r="J50" s="8">
        <v>0.20464929584577096</v>
      </c>
      <c r="K50" s="8">
        <v>0.00017306576064522272</v>
      </c>
      <c r="L50" s="8">
        <v>0.06981772672196761</v>
      </c>
      <c r="M50" s="8">
        <f t="shared" si="0"/>
        <v>0.6566818687368923</v>
      </c>
      <c r="N50" s="15">
        <f t="shared" si="1"/>
        <v>1.5760364849685413</v>
      </c>
      <c r="O50" s="9"/>
    </row>
    <row r="51" spans="1:15" ht="12.75">
      <c r="A51" s="1">
        <v>38</v>
      </c>
      <c r="B51" s="1" t="s">
        <v>21</v>
      </c>
      <c r="C51" s="8">
        <v>0.4466952761169183</v>
      </c>
      <c r="D51" s="8">
        <v>0.1402696549339072</v>
      </c>
      <c r="E51" s="8"/>
      <c r="F51" s="8"/>
      <c r="G51" s="8">
        <v>0.00327</v>
      </c>
      <c r="H51" s="8">
        <v>0.36212624362255597</v>
      </c>
      <c r="I51" s="8">
        <v>0.018970189701897018</v>
      </c>
      <c r="J51" s="8">
        <v>0.22058937240460166</v>
      </c>
      <c r="K51" s="8">
        <v>0.00017464119794259166</v>
      </c>
      <c r="L51" s="8">
        <v>0.06981772672196761</v>
      </c>
      <c r="M51" s="8">
        <f t="shared" si="0"/>
        <v>1.2619131046997905</v>
      </c>
      <c r="N51" s="15">
        <f t="shared" si="1"/>
        <v>3.028591451279497</v>
      </c>
      <c r="O51" s="9"/>
    </row>
    <row r="52" spans="1:15" ht="12.75">
      <c r="A52" s="1">
        <v>39</v>
      </c>
      <c r="B52" s="1" t="s">
        <v>17</v>
      </c>
      <c r="C52" s="8">
        <v>0.44550504210797504</v>
      </c>
      <c r="D52" s="8"/>
      <c r="E52" s="8"/>
      <c r="F52" s="8"/>
      <c r="G52" s="8">
        <v>0.00737</v>
      </c>
      <c r="H52" s="8">
        <v>0.36212624362255597</v>
      </c>
      <c r="I52" s="8">
        <v>0.01881720430107527</v>
      </c>
      <c r="J52" s="8">
        <v>0.23746101177504278</v>
      </c>
      <c r="K52" s="8">
        <v>0.00017123799923195084</v>
      </c>
      <c r="L52" s="8">
        <v>0.06981772672196761</v>
      </c>
      <c r="M52" s="8">
        <f t="shared" si="0"/>
        <v>1.1412684665278485</v>
      </c>
      <c r="N52" s="15">
        <f t="shared" si="1"/>
        <v>2.7390443196668364</v>
      </c>
      <c r="O52" s="9"/>
    </row>
    <row r="53" spans="1:15" ht="12.75">
      <c r="A53" s="1">
        <v>40</v>
      </c>
      <c r="B53" s="2" t="s">
        <v>30</v>
      </c>
      <c r="C53" s="8"/>
      <c r="D53" s="8"/>
      <c r="E53" s="8"/>
      <c r="F53" s="8"/>
      <c r="G53" s="8"/>
      <c r="H53" s="8">
        <v>0.36212624362255597</v>
      </c>
      <c r="I53" s="8">
        <v>0.037627226463104325</v>
      </c>
      <c r="J53" s="8">
        <v>0.15941729162241006</v>
      </c>
      <c r="K53" s="8">
        <v>0.00021547948473282444</v>
      </c>
      <c r="L53" s="8">
        <v>0.06981772672196761</v>
      </c>
      <c r="M53" s="8">
        <f t="shared" si="0"/>
        <v>0.6292039679147707</v>
      </c>
      <c r="N53" s="15">
        <f t="shared" si="1"/>
        <v>1.5100895229954496</v>
      </c>
      <c r="O53" s="9"/>
    </row>
    <row r="54" spans="1:15" ht="12.75">
      <c r="A54" s="1">
        <v>41</v>
      </c>
      <c r="B54" s="2" t="s">
        <v>30</v>
      </c>
      <c r="C54" s="8">
        <v>0.5228212310639313</v>
      </c>
      <c r="D54" s="8"/>
      <c r="E54" s="8"/>
      <c r="F54" s="8"/>
      <c r="G54" s="8">
        <v>0.00459</v>
      </c>
      <c r="H54" s="8">
        <v>0.36212624362255597</v>
      </c>
      <c r="I54" s="8">
        <v>0.037627226463104325</v>
      </c>
      <c r="J54" s="8">
        <v>0.15941729162241006</v>
      </c>
      <c r="K54" s="8">
        <v>0.00021547948473282444</v>
      </c>
      <c r="L54" s="8">
        <v>0.06981772672196761</v>
      </c>
      <c r="M54" s="8">
        <f t="shared" si="0"/>
        <v>1.156615198978702</v>
      </c>
      <c r="N54" s="15">
        <f t="shared" si="1"/>
        <v>2.7758764775488847</v>
      </c>
      <c r="O54" s="9"/>
    </row>
    <row r="55" spans="1:15" ht="12.75">
      <c r="A55" s="1">
        <v>42</v>
      </c>
      <c r="B55" s="1" t="s">
        <v>28</v>
      </c>
      <c r="C55" s="8">
        <v>0.4924822159213962</v>
      </c>
      <c r="D55" s="8"/>
      <c r="E55" s="8"/>
      <c r="F55" s="8"/>
      <c r="G55" s="8">
        <v>0.0067</v>
      </c>
      <c r="H55" s="8">
        <v>0.36212624362255597</v>
      </c>
      <c r="I55" s="8">
        <v>0.035107787065552135</v>
      </c>
      <c r="J55" s="8">
        <v>0.19071111045460837</v>
      </c>
      <c r="K55" s="8">
        <v>0.00021602004902268872</v>
      </c>
      <c r="L55" s="8">
        <v>0.06981772672196761</v>
      </c>
      <c r="M55" s="8">
        <f t="shared" si="0"/>
        <v>1.157161103835103</v>
      </c>
      <c r="N55" s="15">
        <f t="shared" si="1"/>
        <v>2.777186649204247</v>
      </c>
      <c r="O55" s="9"/>
    </row>
    <row r="56" spans="1:15" ht="12.75">
      <c r="A56" s="2">
        <v>43</v>
      </c>
      <c r="B56" s="1" t="s">
        <v>23</v>
      </c>
      <c r="C56" s="8">
        <v>0.38847971792294816</v>
      </c>
      <c r="D56" s="8">
        <v>0.17820944656488552</v>
      </c>
      <c r="E56" s="8"/>
      <c r="F56" s="8"/>
      <c r="G56" s="8"/>
      <c r="H56" s="8">
        <v>0.36212624362255597</v>
      </c>
      <c r="I56" s="8"/>
      <c r="J56" s="8">
        <v>0.4180310884606253</v>
      </c>
      <c r="K56" s="8">
        <v>0.00015936468054558508</v>
      </c>
      <c r="L56" s="8"/>
      <c r="M56" s="8">
        <f t="shared" si="0"/>
        <v>1.3470058612515605</v>
      </c>
      <c r="N56" s="15">
        <f t="shared" si="1"/>
        <v>3.232814067003745</v>
      </c>
      <c r="O56" s="9"/>
    </row>
    <row r="57" spans="1:15" ht="12.75">
      <c r="A57" s="2">
        <v>44</v>
      </c>
      <c r="B57" s="1" t="s">
        <v>23</v>
      </c>
      <c r="C57" s="8">
        <v>0.38847971792294816</v>
      </c>
      <c r="D57" s="8">
        <v>0.17820944656488552</v>
      </c>
      <c r="E57" s="8"/>
      <c r="F57" s="8"/>
      <c r="G57" s="8"/>
      <c r="H57" s="8">
        <v>0.36212624362255597</v>
      </c>
      <c r="I57" s="8"/>
      <c r="J57" s="8">
        <v>0.4180310884606253</v>
      </c>
      <c r="K57" s="8">
        <v>0.00015936468054558508</v>
      </c>
      <c r="L57" s="8"/>
      <c r="M57" s="8">
        <f t="shared" si="0"/>
        <v>1.3470058612515605</v>
      </c>
      <c r="N57" s="15">
        <f t="shared" si="1"/>
        <v>3.232814067003745</v>
      </c>
      <c r="O57" s="9"/>
    </row>
    <row r="58" spans="3:14" ht="13.5"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5"/>
    </row>
    <row r="59" spans="3:14" ht="13.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2:14" ht="18.75">
      <c r="B60" s="12" t="s">
        <v>45</v>
      </c>
      <c r="C60" s="13"/>
      <c r="D60" s="13"/>
      <c r="E60" s="13"/>
      <c r="F60" s="13"/>
      <c r="G60" s="13"/>
      <c r="H60" s="13"/>
      <c r="I60" s="13"/>
      <c r="J60" s="13"/>
      <c r="K60" s="11"/>
      <c r="L60" s="11"/>
      <c r="M60" s="11"/>
      <c r="N60" s="5"/>
    </row>
    <row r="61" spans="2:14" ht="18.75">
      <c r="B61" s="12" t="s">
        <v>42</v>
      </c>
      <c r="C61" s="13"/>
      <c r="D61" s="13"/>
      <c r="E61" s="13"/>
      <c r="F61" s="13"/>
      <c r="G61" s="13"/>
      <c r="H61" s="13"/>
      <c r="I61" s="13" t="s">
        <v>46</v>
      </c>
      <c r="J61" s="13"/>
      <c r="K61" s="4"/>
      <c r="L61" s="4"/>
      <c r="M61" s="4"/>
      <c r="N61" s="5"/>
    </row>
    <row r="62" spans="2:13" ht="15">
      <c r="B62" s="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5">
      <c r="B64" s="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</sheetData>
  <mergeCells count="22">
    <mergeCell ref="A3:I3"/>
    <mergeCell ref="A5:I5"/>
    <mergeCell ref="D8:D10"/>
    <mergeCell ref="E8:E10"/>
    <mergeCell ref="J1:N1"/>
    <mergeCell ref="M8:M10"/>
    <mergeCell ref="I8:I10"/>
    <mergeCell ref="J8:J10"/>
    <mergeCell ref="K8:K10"/>
    <mergeCell ref="L8:L10"/>
    <mergeCell ref="A1:I1"/>
    <mergeCell ref="A2:I2"/>
    <mergeCell ref="H8:H10"/>
    <mergeCell ref="A4:I4"/>
    <mergeCell ref="A44:N44"/>
    <mergeCell ref="G8:G10"/>
    <mergeCell ref="N8:N10"/>
    <mergeCell ref="A6:I6"/>
    <mergeCell ref="B8:B10"/>
    <mergeCell ref="C8:C10"/>
    <mergeCell ref="F8:F10"/>
    <mergeCell ref="A8:A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2012-09-11T07:12:56Z</cp:lastPrinted>
  <dcterms:created xsi:type="dcterms:W3CDTF">1996-10-08T23:32:33Z</dcterms:created>
  <dcterms:modified xsi:type="dcterms:W3CDTF">2012-10-12T06:17:51Z</dcterms:modified>
  <cp:category/>
  <cp:version/>
  <cp:contentType/>
  <cp:contentStatus/>
</cp:coreProperties>
</file>