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4'!$76:$77</definedName>
    <definedName name="_xlnm.Print_Area" localSheetId="0">'Додаток 4'!$B$1:$H$130</definedName>
  </definedNames>
  <calcPr fullCalcOnLoad="1"/>
</workbook>
</file>

<file path=xl/sharedStrings.xml><?xml version="1.0" encoding="utf-8"?>
<sst xmlns="http://schemas.openxmlformats.org/spreadsheetml/2006/main" count="70" uniqueCount="57">
  <si>
    <t>Дотація вирівнювання</t>
  </si>
  <si>
    <t>Освіта</t>
  </si>
  <si>
    <t>Соціальний захист та соціальне забезпечення</t>
  </si>
  <si>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</si>
  <si>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</si>
  <si>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</si>
  <si>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</si>
  <si>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</si>
  <si>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</si>
  <si>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</si>
  <si>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</si>
  <si>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</si>
  <si>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</si>
  <si>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</si>
  <si>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</si>
  <si>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Державне мито</t>
  </si>
  <si>
    <t>Трансферти з міського бюджету</t>
  </si>
  <si>
    <t>Субвенції з державного бюджету на :</t>
  </si>
  <si>
    <t>Спеціальний фонд</t>
  </si>
  <si>
    <t>Всього обсяг доходів бюджету</t>
  </si>
  <si>
    <t>ВИДАТКИ</t>
  </si>
  <si>
    <t>Видатки</t>
  </si>
  <si>
    <t>O10000</t>
  </si>
  <si>
    <t>О70000</t>
  </si>
  <si>
    <t>Всього обсяг видатків бюджету</t>
  </si>
  <si>
    <t>Видатки за рахунок субвенцій з державного бюджету на: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</si>
  <si>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</si>
  <si>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</si>
  <si>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 та житлових субсидій населенню на придбання твердого та рідкого пічного побутового палива і скрапленого газу</t>
  </si>
  <si>
    <t>Нерозподілений резерв</t>
  </si>
  <si>
    <t>Адміністративні штрафи та санкції</t>
  </si>
  <si>
    <t>Житлово - комунальне господарство</t>
  </si>
  <si>
    <t>Обсяг видатків спеціального фонду</t>
  </si>
  <si>
    <t>Обсяг доходів спеціального фонду</t>
  </si>
  <si>
    <t>Інші видатки</t>
  </si>
  <si>
    <t>субсидії населенню для відшкодування витрат на оплату житлово - комунальних послуг, придбання твердого та рідкого пічного побутового палива і скрапленого газу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</si>
  <si>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</si>
  <si>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Сума (грн.)</t>
  </si>
  <si>
    <t>Всього видатків загального фонду:</t>
  </si>
  <si>
    <t xml:space="preserve">фінансування Програм-переможців Всеукраїнського конкурсу проектів та програм розвитку місцевого самоврядування </t>
  </si>
  <si>
    <t>Всього доходів загального фонду:</t>
  </si>
  <si>
    <t>надання пільг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</si>
  <si>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   в т.ч. на проведення заходів для колективу "В гостях у казки" </t>
  </si>
  <si>
    <t>від   "__ " __________  2011  року  № ______</t>
  </si>
  <si>
    <t xml:space="preserve"> на 2012 рік</t>
  </si>
  <si>
    <t>Податок  на доходи фізичних осіб</t>
  </si>
  <si>
    <t xml:space="preserve">                управління праці та соціального                                                                захисту населення</t>
  </si>
  <si>
    <t>Органи місцевого самоврядування, в т.ч.:</t>
  </si>
  <si>
    <t xml:space="preserve">                виконавчі органи</t>
  </si>
  <si>
    <t>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</si>
  <si>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 банком проекту "Вдосконалення системи соціальної допомоги"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</si>
  <si>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 банком проекту "Вдосконалення системи соціальної допомоги"</t>
  </si>
  <si>
    <t>Плата за землю</t>
  </si>
  <si>
    <t>надання  пільг на оплату електроенергії, природного і скрапленого газу, твердого та рідкого пічного побутового палива,  послуг тепло- , водопостачання і водовідведення, квартирної плати, вивезення побутового сміття та рідких нечистот, пільг з послуг зв'язку та  інших, передбачених законодавством пільг (крім пільг на одержання ліків, зубопротезування)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</si>
  <si>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</si>
  <si>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Заступник міського голови</t>
  </si>
  <si>
    <t>І.Василенко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</si>
</sst>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23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0"/>
      <name val="Helv"/>
      <family val="0"/>
    </font>
    <font>
      <sz val="11"/>
      <color indexed="10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18" applyFont="1" applyAlignment="1">
      <alignment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vertical="center" wrapText="1"/>
      <protection/>
    </xf>
    <xf numFmtId="0" fontId="4" fillId="0" borderId="2" xfId="18" applyFont="1" applyBorder="1" applyAlignment="1">
      <alignment vertical="center" wrapText="1"/>
      <protection/>
    </xf>
    <xf numFmtId="0" fontId="3" fillId="0" borderId="3" xfId="18" applyFont="1" applyBorder="1" applyAlignment="1">
      <alignment horizontal="center" vertical="center" wrapText="1"/>
      <protection/>
    </xf>
    <xf numFmtId="0" fontId="3" fillId="0" borderId="4" xfId="18" applyFont="1" applyBorder="1" applyAlignment="1">
      <alignment horizontal="center" vertical="center" wrapText="1"/>
      <protection/>
    </xf>
    <xf numFmtId="0" fontId="6" fillId="0" borderId="4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vertical="center" wrapText="1"/>
      <protection/>
    </xf>
    <xf numFmtId="0" fontId="6" fillId="0" borderId="5" xfId="19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7" xfId="18" applyFont="1" applyBorder="1" applyAlignment="1">
      <alignment vertical="center" wrapText="1"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181" fontId="3" fillId="0" borderId="4" xfId="23" applyNumberFormat="1" applyFont="1" applyBorder="1" applyAlignment="1">
      <alignment horizontal="center" vertical="center" wrapText="1"/>
    </xf>
    <xf numFmtId="181" fontId="9" fillId="0" borderId="4" xfId="23" applyNumberFormat="1" applyFont="1" applyBorder="1" applyAlignment="1">
      <alignment horizontal="center" vertical="center" wrapText="1"/>
    </xf>
    <xf numFmtId="0" fontId="6" fillId="0" borderId="8" xfId="19" applyFont="1" applyBorder="1" applyAlignment="1">
      <alignment vertical="center" wrapText="1"/>
      <protection/>
    </xf>
    <xf numFmtId="181" fontId="3" fillId="0" borderId="7" xfId="23" applyNumberFormat="1" applyFont="1" applyBorder="1" applyAlignment="1">
      <alignment horizontal="center" vertical="center" wrapText="1"/>
    </xf>
    <xf numFmtId="181" fontId="9" fillId="0" borderId="7" xfId="23" applyNumberFormat="1" applyFont="1" applyBorder="1" applyAlignment="1">
      <alignment horizontal="center" vertical="center" wrapText="1"/>
    </xf>
    <xf numFmtId="0" fontId="9" fillId="0" borderId="0" xfId="18" applyFont="1" applyAlignment="1">
      <alignment vertical="center" wrapText="1"/>
      <protection/>
    </xf>
    <xf numFmtId="0" fontId="3" fillId="0" borderId="9" xfId="19" applyFont="1" applyBorder="1" applyAlignment="1">
      <alignment horizontal="center" vertical="center" wrapText="1"/>
      <protection/>
    </xf>
    <xf numFmtId="0" fontId="3" fillId="0" borderId="9" xfId="18" applyFont="1" applyBorder="1" applyAlignment="1">
      <alignment horizontal="center" vertical="center" wrapText="1"/>
      <protection/>
    </xf>
    <xf numFmtId="0" fontId="5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180" fontId="3" fillId="0" borderId="0" xfId="18" applyNumberFormat="1" applyFont="1" applyAlignment="1">
      <alignment horizontal="center" vertical="center" wrapText="1"/>
      <protection/>
    </xf>
    <xf numFmtId="180" fontId="3" fillId="0" borderId="0" xfId="18" applyNumberFormat="1" applyFont="1" applyAlignment="1">
      <alignment vertical="center" wrapText="1"/>
      <protection/>
    </xf>
    <xf numFmtId="182" fontId="1" fillId="0" borderId="10" xfId="18" applyNumberFormat="1" applyFont="1" applyBorder="1" applyAlignment="1">
      <alignment horizontal="center" vertical="center" wrapText="1"/>
      <protection/>
    </xf>
    <xf numFmtId="182" fontId="1" fillId="0" borderId="11" xfId="18" applyNumberFormat="1" applyFont="1" applyBorder="1" applyAlignment="1">
      <alignment horizontal="center" vertical="center" wrapText="1"/>
      <protection/>
    </xf>
    <xf numFmtId="182" fontId="3" fillId="0" borderId="0" xfId="18" applyNumberFormat="1" applyFont="1" applyAlignment="1">
      <alignment vertical="center" wrapText="1"/>
      <protection/>
    </xf>
    <xf numFmtId="182" fontId="6" fillId="0" borderId="0" xfId="18" applyNumberFormat="1" applyFont="1" applyAlignment="1">
      <alignment vertical="center" wrapText="1"/>
      <protection/>
    </xf>
    <xf numFmtId="2" fontId="5" fillId="0" borderId="10" xfId="18" applyNumberFormat="1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182" fontId="6" fillId="0" borderId="0" xfId="18" applyNumberFormat="1" applyFont="1" applyBorder="1" applyAlignment="1">
      <alignment vertical="center" wrapText="1"/>
      <protection/>
    </xf>
    <xf numFmtId="0" fontId="6" fillId="0" borderId="8" xfId="19" applyFont="1" applyBorder="1" applyAlignment="1">
      <alignment horizontal="justify" vertical="center" wrapText="1"/>
      <protection/>
    </xf>
    <xf numFmtId="0" fontId="12" fillId="0" borderId="0" xfId="18" applyFont="1" applyAlignment="1">
      <alignment vertical="center" wrapText="1"/>
      <protection/>
    </xf>
    <xf numFmtId="0" fontId="1" fillId="0" borderId="12" xfId="18" applyFont="1" applyBorder="1" applyAlignment="1">
      <alignment horizontal="left" vertical="center" wrapText="1"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181" fontId="6" fillId="0" borderId="3" xfId="23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justify" vertical="top" wrapText="1"/>
    </xf>
    <xf numFmtId="49" fontId="9" fillId="0" borderId="0" xfId="18" applyNumberFormat="1" applyFont="1" applyAlignment="1">
      <alignment vertical="center" wrapText="1"/>
      <protection/>
    </xf>
    <xf numFmtId="49" fontId="16" fillId="0" borderId="0" xfId="18" applyNumberFormat="1" applyFont="1" applyAlignment="1">
      <alignment vertical="center" wrapText="1"/>
      <protection/>
    </xf>
    <xf numFmtId="49" fontId="16" fillId="0" borderId="0" xfId="18" applyNumberFormat="1" applyFont="1" applyBorder="1" applyAlignment="1">
      <alignment vertical="center" wrapText="1"/>
      <protection/>
    </xf>
    <xf numFmtId="0" fontId="16" fillId="0" borderId="0" xfId="18" applyFont="1" applyBorder="1" applyAlignment="1">
      <alignment vertical="center" wrapText="1"/>
      <protection/>
    </xf>
    <xf numFmtId="0" fontId="4" fillId="0" borderId="8" xfId="18" applyFont="1" applyBorder="1" applyAlignment="1">
      <alignment vertical="center" wrapText="1"/>
      <protection/>
    </xf>
    <xf numFmtId="49" fontId="4" fillId="0" borderId="8" xfId="18" applyNumberFormat="1" applyFont="1" applyBorder="1" applyAlignment="1">
      <alignment vertical="center" wrapText="1"/>
      <protection/>
    </xf>
    <xf numFmtId="0" fontId="17" fillId="0" borderId="8" xfId="17" applyFont="1" applyFill="1" applyBorder="1" applyAlignment="1">
      <alignment horizontal="justify" wrapText="1"/>
      <protection/>
    </xf>
    <xf numFmtId="49" fontId="1" fillId="0" borderId="12" xfId="18" applyNumberFormat="1" applyFont="1" applyBorder="1" applyAlignment="1">
      <alignment vertical="center" wrapText="1"/>
      <protection/>
    </xf>
    <xf numFmtId="49" fontId="3" fillId="0" borderId="8" xfId="18" applyNumberFormat="1" applyFont="1" applyBorder="1" applyAlignment="1">
      <alignment vertical="center" wrapText="1"/>
      <protection/>
    </xf>
    <xf numFmtId="182" fontId="3" fillId="0" borderId="0" xfId="18" applyNumberFormat="1" applyFont="1" applyAlignment="1">
      <alignment horizontal="left" vertical="center" wrapText="1"/>
      <protection/>
    </xf>
    <xf numFmtId="182" fontId="8" fillId="0" borderId="0" xfId="18" applyNumberFormat="1" applyFont="1" applyBorder="1" applyAlignment="1">
      <alignment vertical="center" wrapText="1"/>
      <protection/>
    </xf>
    <xf numFmtId="182" fontId="13" fillId="0" borderId="0" xfId="18" applyNumberFormat="1" applyFont="1" applyBorder="1" applyAlignment="1">
      <alignment vertical="center" wrapText="1"/>
      <protection/>
    </xf>
    <xf numFmtId="182" fontId="1" fillId="0" borderId="0" xfId="18" applyNumberFormat="1" applyFont="1" applyBorder="1" applyAlignment="1">
      <alignment horizontal="center" vertical="center" wrapText="1"/>
      <protection/>
    </xf>
    <xf numFmtId="0" fontId="6" fillId="0" borderId="8" xfId="19" applyFont="1" applyBorder="1" applyAlignment="1">
      <alignment horizontal="justify"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15" fillId="2" borderId="8" xfId="0" applyNumberFormat="1" applyFont="1" applyFill="1" applyBorder="1" applyAlignment="1">
      <alignment horizontal="justify" vertical="top" wrapText="1"/>
    </xf>
    <xf numFmtId="0" fontId="15" fillId="0" borderId="8" xfId="0" applyNumberFormat="1" applyFont="1" applyFill="1" applyBorder="1" applyAlignment="1">
      <alignment horizontal="justify" vertical="top" wrapText="1" readingOrder="1"/>
    </xf>
    <xf numFmtId="0" fontId="15" fillId="0" borderId="8" xfId="0" applyFont="1" applyFill="1" applyBorder="1" applyAlignment="1">
      <alignment horizontal="justify" vertical="top" wrapText="1"/>
    </xf>
    <xf numFmtId="2" fontId="10" fillId="0" borderId="10" xfId="18" applyNumberFormat="1" applyFont="1" applyBorder="1" applyAlignment="1">
      <alignment vertical="center" wrapText="1"/>
      <protection/>
    </xf>
    <xf numFmtId="0" fontId="3" fillId="0" borderId="6" xfId="18" applyFont="1" applyBorder="1" applyAlignment="1">
      <alignment vertical="center" wrapText="1"/>
      <protection/>
    </xf>
    <xf numFmtId="2" fontId="9" fillId="0" borderId="0" xfId="18" applyNumberFormat="1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2" fontId="1" fillId="0" borderId="11" xfId="18" applyNumberFormat="1" applyFont="1" applyBorder="1" applyAlignment="1">
      <alignment horizontal="center" vertical="center" wrapText="1"/>
      <protection/>
    </xf>
    <xf numFmtId="2" fontId="11" fillId="0" borderId="10" xfId="18" applyNumberFormat="1" applyFont="1" applyBorder="1" applyAlignment="1">
      <alignment horizontal="center" vertical="center" wrapText="1"/>
      <protection/>
    </xf>
    <xf numFmtId="2" fontId="5" fillId="0" borderId="10" xfId="19" applyNumberFormat="1" applyFont="1" applyBorder="1" applyAlignment="1">
      <alignment horizontal="center" vertical="center" wrapText="1"/>
      <protection/>
    </xf>
    <xf numFmtId="2" fontId="5" fillId="0" borderId="13" xfId="19" applyNumberFormat="1" applyFont="1" applyBorder="1" applyAlignment="1">
      <alignment horizontal="center" vertical="center" wrapText="1"/>
      <protection/>
    </xf>
    <xf numFmtId="2" fontId="1" fillId="0" borderId="10" xfId="19" applyNumberFormat="1" applyFont="1" applyBorder="1" applyAlignment="1">
      <alignment horizontal="center" vertical="center" wrapText="1"/>
      <protection/>
    </xf>
    <xf numFmtId="2" fontId="5" fillId="0" borderId="10" xfId="18" applyNumberFormat="1" applyFont="1" applyBorder="1" applyAlignment="1">
      <alignment horizontal="center" vertical="center" wrapText="1"/>
      <protection/>
    </xf>
    <xf numFmtId="2" fontId="1" fillId="0" borderId="10" xfId="18" applyNumberFormat="1" applyFont="1" applyBorder="1" applyAlignment="1">
      <alignment vertical="center" wrapText="1"/>
      <protection/>
    </xf>
    <xf numFmtId="2" fontId="10" fillId="0" borderId="10" xfId="18" applyNumberFormat="1" applyFont="1" applyBorder="1" applyAlignment="1">
      <alignment horizontal="center" vertical="center" wrapText="1"/>
      <protection/>
    </xf>
    <xf numFmtId="2" fontId="5" fillId="0" borderId="13" xfId="18" applyNumberFormat="1" applyFont="1" applyBorder="1" applyAlignment="1">
      <alignment horizontal="center" vertical="center" wrapText="1"/>
      <protection/>
    </xf>
    <xf numFmtId="2" fontId="10" fillId="0" borderId="13" xfId="18" applyNumberFormat="1" applyFont="1" applyBorder="1" applyAlignment="1">
      <alignment horizontal="center" vertical="center" wrapText="1"/>
      <protection/>
    </xf>
    <xf numFmtId="2" fontId="1" fillId="0" borderId="11" xfId="18" applyNumberFormat="1" applyFont="1" applyBorder="1" applyAlignment="1">
      <alignment horizontal="center" vertical="center" wrapText="1"/>
      <protection/>
    </xf>
    <xf numFmtId="2" fontId="5" fillId="0" borderId="13" xfId="18" applyNumberFormat="1" applyFont="1" applyBorder="1" applyAlignment="1">
      <alignment horizontal="center" vertical="center" wrapText="1"/>
      <protection/>
    </xf>
    <xf numFmtId="2" fontId="1" fillId="0" borderId="10" xfId="18" applyNumberFormat="1" applyFont="1" applyBorder="1" applyAlignment="1">
      <alignment horizontal="center" vertical="center" wrapText="1"/>
      <protection/>
    </xf>
    <xf numFmtId="2" fontId="1" fillId="0" borderId="13" xfId="18" applyNumberFormat="1" applyFont="1" applyBorder="1" applyAlignment="1">
      <alignment horizontal="center" vertical="center" wrapText="1"/>
      <protection/>
    </xf>
    <xf numFmtId="2" fontId="1" fillId="0" borderId="14" xfId="18" applyNumberFormat="1" applyFont="1" applyBorder="1" applyAlignment="1">
      <alignment horizontal="center" vertical="center" wrapText="1"/>
      <protection/>
    </xf>
    <xf numFmtId="2" fontId="1" fillId="0" borderId="10" xfId="18" applyNumberFormat="1" applyFont="1" applyBorder="1" applyAlignment="1">
      <alignment horizontal="center" vertical="center" wrapText="1"/>
      <protection/>
    </xf>
    <xf numFmtId="2" fontId="10" fillId="0" borderId="10" xfId="18" applyNumberFormat="1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vertical="center" wrapText="1"/>
      <protection/>
    </xf>
    <xf numFmtId="2" fontId="9" fillId="0" borderId="0" xfId="18" applyNumberFormat="1" applyFont="1" applyAlignment="1">
      <alignment vertical="center" wrapText="1"/>
      <protection/>
    </xf>
    <xf numFmtId="2" fontId="9" fillId="0" borderId="0" xfId="18" applyNumberFormat="1" applyFont="1" applyAlignment="1">
      <alignment vertical="center" wrapText="1"/>
      <protection/>
    </xf>
    <xf numFmtId="2" fontId="6" fillId="0" borderId="0" xfId="18" applyNumberFormat="1" applyFont="1" applyBorder="1" applyAlignment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2" fontId="6" fillId="0" borderId="0" xfId="18" applyNumberFormat="1" applyFont="1" applyAlignment="1">
      <alignment vertical="center" wrapText="1"/>
      <protection/>
    </xf>
    <xf numFmtId="2" fontId="20" fillId="0" borderId="0" xfId="18" applyNumberFormat="1" applyFont="1" applyAlignment="1">
      <alignment vertical="center" wrapText="1"/>
      <protection/>
    </xf>
    <xf numFmtId="2" fontId="8" fillId="0" borderId="0" xfId="18" applyNumberFormat="1" applyFont="1" applyBorder="1" applyAlignment="1">
      <alignment vertical="center" wrapText="1"/>
      <protection/>
    </xf>
    <xf numFmtId="182" fontId="9" fillId="0" borderId="0" xfId="18" applyNumberFormat="1" applyFont="1" applyAlignment="1">
      <alignment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2" fontId="11" fillId="0" borderId="13" xfId="18" applyNumberFormat="1" applyFont="1" applyBorder="1" applyAlignment="1">
      <alignment horizontal="center" vertical="center" wrapText="1"/>
      <protection/>
    </xf>
    <xf numFmtId="0" fontId="8" fillId="0" borderId="8" xfId="19" applyFont="1" applyBorder="1" applyAlignment="1">
      <alignment horizontal="justify" vertical="center" wrapText="1"/>
      <protection/>
    </xf>
    <xf numFmtId="2" fontId="4" fillId="0" borderId="0" xfId="18" applyNumberFormat="1" applyFont="1" applyBorder="1" applyAlignment="1">
      <alignment vertical="center" wrapText="1"/>
      <protection/>
    </xf>
    <xf numFmtId="2" fontId="10" fillId="0" borderId="0" xfId="18" applyNumberFormat="1" applyFont="1" applyBorder="1" applyAlignment="1">
      <alignment horizontal="center" vertical="center" wrapText="1"/>
      <protection/>
    </xf>
    <xf numFmtId="0" fontId="3" fillId="0" borderId="12" xfId="19" applyFont="1" applyBorder="1" applyAlignment="1">
      <alignment vertical="center" wrapText="1"/>
      <protection/>
    </xf>
    <xf numFmtId="2" fontId="5" fillId="0" borderId="11" xfId="18" applyNumberFormat="1" applyFont="1" applyBorder="1" applyAlignment="1">
      <alignment horizontal="center" vertical="center" wrapText="1"/>
      <protection/>
    </xf>
    <xf numFmtId="2" fontId="1" fillId="0" borderId="15" xfId="18" applyNumberFormat="1" applyFont="1" applyBorder="1" applyAlignment="1">
      <alignment horizontal="center" vertical="center" wrapText="1"/>
      <protection/>
    </xf>
    <xf numFmtId="49" fontId="2" fillId="0" borderId="10" xfId="18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horizontal="justify" vertical="top" wrapText="1"/>
    </xf>
    <xf numFmtId="0" fontId="5" fillId="0" borderId="0" xfId="18" applyFont="1" applyBorder="1" applyAlignment="1">
      <alignment horizontal="center" vertical="center" wrapText="1"/>
      <protection/>
    </xf>
    <xf numFmtId="0" fontId="4" fillId="0" borderId="10" xfId="18" applyFont="1" applyBorder="1" applyAlignment="1">
      <alignment horizontal="center" vertical="center" wrapText="1"/>
      <protection/>
    </xf>
    <xf numFmtId="2" fontId="5" fillId="0" borderId="10" xfId="19" applyNumberFormat="1" applyFont="1" applyFill="1" applyBorder="1" applyAlignment="1">
      <alignment horizontal="center" vertical="center" wrapText="1"/>
      <protection/>
    </xf>
    <xf numFmtId="2" fontId="1" fillId="0" borderId="10" xfId="19" applyNumberFormat="1" applyFont="1" applyFill="1" applyBorder="1" applyAlignment="1">
      <alignment horizontal="center" vertical="center" wrapText="1"/>
      <protection/>
    </xf>
    <xf numFmtId="2" fontId="11" fillId="0" borderId="10" xfId="18" applyNumberFormat="1" applyFont="1" applyBorder="1" applyAlignment="1">
      <alignment horizontal="center" vertical="center" wrapText="1"/>
      <protection/>
    </xf>
    <xf numFmtId="2" fontId="9" fillId="0" borderId="10" xfId="18" applyNumberFormat="1" applyFont="1" applyBorder="1" applyAlignment="1">
      <alignment vertical="center" wrapText="1"/>
      <protection/>
    </xf>
    <xf numFmtId="0" fontId="4" fillId="0" borderId="13" xfId="18" applyFont="1" applyBorder="1" applyAlignment="1">
      <alignment horizontal="center" vertical="center" wrapText="1"/>
      <protection/>
    </xf>
    <xf numFmtId="0" fontId="14" fillId="0" borderId="8" xfId="17" applyFont="1" applyFill="1" applyBorder="1" applyAlignment="1">
      <alignment horizontal="justify" vertical="top" wrapText="1"/>
      <protection/>
    </xf>
    <xf numFmtId="2" fontId="1" fillId="0" borderId="13" xfId="19" applyNumberFormat="1" applyFont="1" applyBorder="1" applyAlignment="1">
      <alignment horizontal="center" vertical="center" wrapText="1"/>
      <protection/>
    </xf>
    <xf numFmtId="0" fontId="15" fillId="2" borderId="8" xfId="0" applyFont="1" applyFill="1" applyBorder="1" applyAlignment="1">
      <alignment horizontal="justify" vertical="top" wrapText="1"/>
    </xf>
    <xf numFmtId="49" fontId="2" fillId="0" borderId="8" xfId="18" applyNumberFormat="1" applyFont="1" applyBorder="1" applyAlignment="1">
      <alignment vertical="center" wrapText="1"/>
      <protection/>
    </xf>
    <xf numFmtId="182" fontId="1" fillId="0" borderId="13" xfId="18" applyNumberFormat="1" applyFont="1" applyBorder="1" applyAlignment="1">
      <alignment horizontal="center" vertical="center" wrapText="1"/>
      <protection/>
    </xf>
    <xf numFmtId="0" fontId="8" fillId="0" borderId="8" xfId="19" applyFont="1" applyBorder="1" applyAlignment="1">
      <alignment horizontal="left" vertical="center" wrapText="1"/>
      <protection/>
    </xf>
    <xf numFmtId="49" fontId="3" fillId="0" borderId="8" xfId="0" applyNumberFormat="1" applyFont="1" applyBorder="1" applyAlignment="1">
      <alignment horizontal="justify" vertical="top" wrapText="1"/>
    </xf>
    <xf numFmtId="49" fontId="14" fillId="0" borderId="8" xfId="17" applyNumberFormat="1" applyFont="1" applyFill="1" applyBorder="1" applyAlignment="1">
      <alignment horizontal="justify" vertical="top" wrapText="1"/>
      <protection/>
    </xf>
    <xf numFmtId="0" fontId="4" fillId="2" borderId="8" xfId="0" applyNumberFormat="1" applyFont="1" applyFill="1" applyBorder="1" applyAlignment="1">
      <alignment horizontal="justify" vertical="top" wrapText="1" readingOrder="1"/>
    </xf>
    <xf numFmtId="49" fontId="2" fillId="0" borderId="8" xfId="0" applyNumberFormat="1" applyFont="1" applyBorder="1" applyAlignment="1">
      <alignment horizontal="justify" vertical="top" wrapText="1"/>
    </xf>
    <xf numFmtId="2" fontId="4" fillId="0" borderId="8" xfId="18" applyNumberFormat="1" applyFont="1" applyBorder="1" applyAlignment="1">
      <alignment vertical="center" wrapText="1"/>
      <protection/>
    </xf>
    <xf numFmtId="0" fontId="15" fillId="2" borderId="16" xfId="0" applyNumberFormat="1" applyFont="1" applyFill="1" applyBorder="1" applyAlignment="1">
      <alignment horizontal="justify" vertical="top" wrapText="1"/>
    </xf>
    <xf numFmtId="182" fontId="11" fillId="0" borderId="14" xfId="18" applyNumberFormat="1" applyFont="1" applyBorder="1" applyAlignment="1">
      <alignment horizontal="center" vertical="center" wrapText="1"/>
      <protection/>
    </xf>
    <xf numFmtId="2" fontId="5" fillId="0" borderId="14" xfId="18" applyNumberFormat="1" applyFont="1" applyBorder="1" applyAlignment="1">
      <alignment horizontal="center" vertical="center" wrapText="1"/>
      <protection/>
    </xf>
    <xf numFmtId="2" fontId="1" fillId="0" borderId="14" xfId="18" applyNumberFormat="1" applyFont="1" applyBorder="1" applyAlignment="1">
      <alignment vertical="center" wrapText="1"/>
      <protection/>
    </xf>
    <xf numFmtId="182" fontId="5" fillId="0" borderId="14" xfId="19" applyNumberFormat="1" applyFont="1" applyBorder="1" applyAlignment="1">
      <alignment horizontal="center" vertical="center" wrapText="1"/>
      <protection/>
    </xf>
    <xf numFmtId="182" fontId="5" fillId="0" borderId="17" xfId="19" applyNumberFormat="1" applyFont="1" applyBorder="1" applyAlignment="1">
      <alignment horizontal="center" vertical="center" wrapText="1"/>
      <protection/>
    </xf>
    <xf numFmtId="0" fontId="15" fillId="0" borderId="16" xfId="0" applyNumberFormat="1" applyFont="1" applyFill="1" applyBorder="1" applyAlignment="1">
      <alignment horizontal="justify" vertical="top" wrapText="1"/>
    </xf>
    <xf numFmtId="182" fontId="1" fillId="0" borderId="14" xfId="18" applyNumberFormat="1" applyFont="1" applyBorder="1" applyAlignment="1">
      <alignment horizontal="center" vertical="center" wrapText="1"/>
      <protection/>
    </xf>
    <xf numFmtId="2" fontId="5" fillId="0" borderId="17" xfId="18" applyNumberFormat="1" applyFont="1" applyBorder="1" applyAlignment="1">
      <alignment horizontal="center" vertical="center" wrapText="1"/>
      <protection/>
    </xf>
    <xf numFmtId="0" fontId="1" fillId="0" borderId="12" xfId="18" applyNumberFormat="1" applyFont="1" applyBorder="1" applyAlignment="1">
      <alignment vertical="center" wrapText="1"/>
      <protection/>
    </xf>
    <xf numFmtId="182" fontId="5" fillId="0" borderId="11" xfId="18" applyNumberFormat="1" applyFont="1" applyBorder="1" applyAlignment="1">
      <alignment horizontal="center" vertical="center" wrapText="1"/>
      <protection/>
    </xf>
    <xf numFmtId="182" fontId="1" fillId="0" borderId="15" xfId="18" applyNumberFormat="1" applyFont="1" applyBorder="1" applyAlignment="1">
      <alignment horizontal="center" vertical="center" wrapText="1"/>
      <protection/>
    </xf>
    <xf numFmtId="2" fontId="1" fillId="0" borderId="15" xfId="18" applyNumberFormat="1" applyFont="1" applyBorder="1" applyAlignment="1">
      <alignment horizontal="center" vertical="center" wrapText="1"/>
      <protection/>
    </xf>
    <xf numFmtId="2" fontId="11" fillId="0" borderId="14" xfId="18" applyNumberFormat="1" applyFont="1" applyBorder="1" applyAlignment="1">
      <alignment horizontal="center" vertical="center" wrapText="1"/>
      <protection/>
    </xf>
    <xf numFmtId="2" fontId="10" fillId="0" borderId="14" xfId="18" applyNumberFormat="1" applyFont="1" applyBorder="1" applyAlignment="1">
      <alignment horizontal="center" vertical="center" wrapText="1"/>
      <protection/>
    </xf>
    <xf numFmtId="2" fontId="5" fillId="0" borderId="14" xfId="18" applyNumberFormat="1" applyFont="1" applyBorder="1" applyAlignment="1">
      <alignment horizontal="center" vertical="center" wrapText="1"/>
      <protection/>
    </xf>
    <xf numFmtId="182" fontId="5" fillId="0" borderId="14" xfId="18" applyNumberFormat="1" applyFont="1" applyBorder="1" applyAlignment="1">
      <alignment horizontal="center" vertical="center" wrapText="1"/>
      <protection/>
    </xf>
    <xf numFmtId="182" fontId="1" fillId="0" borderId="14" xfId="18" applyNumberFormat="1" applyFont="1" applyBorder="1" applyAlignment="1">
      <alignment vertical="center" wrapText="1"/>
      <protection/>
    </xf>
    <xf numFmtId="200" fontId="6" fillId="0" borderId="0" xfId="18" applyNumberFormat="1" applyFont="1" applyBorder="1" applyAlignment="1">
      <alignment vertical="center" wrapText="1"/>
      <protection/>
    </xf>
    <xf numFmtId="0" fontId="6" fillId="0" borderId="18" xfId="18" applyFont="1" applyBorder="1" applyAlignment="1">
      <alignment horizontal="center" vertical="center" wrapText="1"/>
      <protection/>
    </xf>
    <xf numFmtId="2" fontId="5" fillId="2" borderId="10" xfId="18" applyNumberFormat="1" applyFont="1" applyFill="1" applyBorder="1" applyAlignment="1">
      <alignment horizontal="center" vertical="center" wrapText="1"/>
      <protection/>
    </xf>
    <xf numFmtId="0" fontId="1" fillId="0" borderId="19" xfId="19" applyFont="1" applyBorder="1" applyAlignment="1">
      <alignment horizontal="left" vertical="center" wrapText="1"/>
      <protection/>
    </xf>
    <xf numFmtId="0" fontId="7" fillId="0" borderId="8" xfId="18" applyFont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21" fillId="0" borderId="0" xfId="18" applyFont="1" applyBorder="1" applyAlignment="1">
      <alignment vertical="center" wrapText="1"/>
      <protection/>
    </xf>
    <xf numFmtId="182" fontId="22" fillId="0" borderId="0" xfId="18" applyNumberFormat="1" applyFont="1" applyBorder="1" applyAlignment="1">
      <alignment horizontal="center" vertical="center" wrapText="1"/>
      <protection/>
    </xf>
    <xf numFmtId="182" fontId="21" fillId="0" borderId="0" xfId="0" applyNumberFormat="1" applyFont="1" applyAlignment="1">
      <alignment horizontal="center" vertical="center"/>
    </xf>
    <xf numFmtId="0" fontId="6" fillId="0" borderId="0" xfId="18" applyFont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1" fillId="0" borderId="8" xfId="18" applyFont="1" applyBorder="1" applyAlignment="1">
      <alignment horizontal="left" vertical="center" wrapText="1"/>
      <protection/>
    </xf>
    <xf numFmtId="0" fontId="1" fillId="0" borderId="10" xfId="18" applyFont="1" applyBorder="1" applyAlignment="1">
      <alignment horizontal="left" vertical="center" wrapText="1"/>
      <protection/>
    </xf>
    <xf numFmtId="0" fontId="1" fillId="0" borderId="13" xfId="18" applyFont="1" applyBorder="1" applyAlignment="1">
      <alignment horizontal="left" vertical="center" wrapText="1"/>
      <protection/>
    </xf>
    <xf numFmtId="49" fontId="7" fillId="0" borderId="20" xfId="18" applyNumberFormat="1" applyFont="1" applyBorder="1" applyAlignment="1">
      <alignment horizontal="center" vertical="center" wrapText="1"/>
      <protection/>
    </xf>
    <xf numFmtId="49" fontId="7" fillId="0" borderId="21" xfId="18" applyNumberFormat="1" applyFont="1" applyBorder="1" applyAlignment="1">
      <alignment horizontal="center" vertical="center" wrapText="1"/>
      <protection/>
    </xf>
    <xf numFmtId="49" fontId="7" fillId="0" borderId="22" xfId="18" applyNumberFormat="1" applyFont="1" applyBorder="1" applyAlignment="1">
      <alignment horizontal="center" vertical="center" wrapText="1"/>
      <protection/>
    </xf>
    <xf numFmtId="49" fontId="1" fillId="0" borderId="23" xfId="18" applyNumberFormat="1" applyFont="1" applyBorder="1" applyAlignment="1">
      <alignment horizontal="left" vertical="center" wrapText="1"/>
      <protection/>
    </xf>
    <xf numFmtId="49" fontId="1" fillId="0" borderId="24" xfId="18" applyNumberFormat="1" applyFont="1" applyBorder="1" applyAlignment="1">
      <alignment horizontal="left" vertical="center" wrapText="1"/>
      <protection/>
    </xf>
    <xf numFmtId="49" fontId="1" fillId="0" borderId="19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3" fillId="0" borderId="21" xfId="18" applyFont="1" applyBorder="1" applyAlignment="1">
      <alignment horizontal="center" vertical="center" wrapText="1"/>
      <protection/>
    </xf>
    <xf numFmtId="0" fontId="3" fillId="0" borderId="22" xfId="18" applyFont="1" applyBorder="1" applyAlignment="1">
      <alignment horizontal="center" vertical="center" wrapText="1"/>
      <protection/>
    </xf>
    <xf numFmtId="0" fontId="1" fillId="0" borderId="23" xfId="19" applyFont="1" applyBorder="1" applyAlignment="1">
      <alignment horizontal="left" vertical="center" wrapText="1"/>
      <protection/>
    </xf>
    <xf numFmtId="0" fontId="1" fillId="0" borderId="24" xfId="19" applyFont="1" applyBorder="1" applyAlignment="1">
      <alignment horizontal="left" vertical="center" wrapText="1"/>
      <protection/>
    </xf>
    <xf numFmtId="0" fontId="7" fillId="0" borderId="10" xfId="18" applyFont="1" applyBorder="1" applyAlignment="1">
      <alignment horizontal="center" vertical="center" wrapText="1"/>
      <protection/>
    </xf>
    <xf numFmtId="0" fontId="7" fillId="0" borderId="13" xfId="18" applyFont="1" applyBorder="1" applyAlignment="1">
      <alignment horizontal="center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F135"/>
  <sheetViews>
    <sheetView showZeros="0" tabSelected="1" view="pageBreakPreview" zoomScaleNormal="75" zoomScaleSheetLayoutView="100" workbookViewId="0" topLeftCell="B92">
      <selection activeCell="D110" sqref="D110"/>
    </sheetView>
  </sheetViews>
  <sheetFormatPr defaultColWidth="9.00390625" defaultRowHeight="12.75"/>
  <cols>
    <col min="1" max="1" width="12.75390625" style="2" hidden="1" customWidth="1"/>
    <col min="2" max="2" width="43.625" style="2" customWidth="1"/>
    <col min="3" max="3" width="11.125" style="2" customWidth="1"/>
    <col min="4" max="4" width="14.00390625" style="2" customWidth="1"/>
    <col min="5" max="5" width="11.125" style="2" customWidth="1"/>
    <col min="6" max="6" width="13.125" style="2" customWidth="1"/>
    <col min="7" max="7" width="10.25390625" style="2" customWidth="1"/>
    <col min="8" max="8" width="13.25390625" style="2" customWidth="1"/>
    <col min="9" max="9" width="16.75390625" style="2" customWidth="1"/>
    <col min="10" max="10" width="15.125" style="2" customWidth="1"/>
    <col min="11" max="11" width="18.625" style="2" customWidth="1"/>
    <col min="12" max="12" width="67.375" style="12" customWidth="1"/>
    <col min="13" max="135" width="8.00390625" style="12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30"/>
      <c r="D66" s="30"/>
      <c r="E66" s="168" t="s">
        <v>4</v>
      </c>
      <c r="F66" s="168"/>
      <c r="G66" s="168"/>
      <c r="H66" s="168"/>
    </row>
    <row r="67" spans="3:8" ht="15.75" customHeight="1">
      <c r="C67" s="30"/>
      <c r="D67" s="30"/>
      <c r="E67" s="168" t="s">
        <v>3</v>
      </c>
      <c r="F67" s="168"/>
      <c r="G67" s="168"/>
      <c r="H67" s="168"/>
    </row>
    <row r="68" spans="3:8" ht="15.75" customHeight="1">
      <c r="C68" s="30"/>
      <c r="D68" s="30"/>
      <c r="E68" s="168" t="s">
        <v>43</v>
      </c>
      <c r="F68" s="168"/>
      <c r="G68" s="168"/>
      <c r="H68" s="168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167"/>
      <c r="H70" s="167"/>
    </row>
    <row r="71" spans="3:8" ht="17.25" customHeight="1">
      <c r="C71" s="40"/>
      <c r="D71" s="40"/>
      <c r="E71" s="3"/>
      <c r="F71" s="3"/>
      <c r="G71" s="40"/>
      <c r="H71" s="40"/>
    </row>
    <row r="72" spans="1:8" ht="18.75" customHeight="1">
      <c r="A72" s="5"/>
      <c r="B72" s="170" t="s">
        <v>5</v>
      </c>
      <c r="C72" s="170"/>
      <c r="D72" s="170"/>
      <c r="E72" s="170"/>
      <c r="F72" s="170"/>
      <c r="G72" s="170"/>
      <c r="H72" s="170"/>
    </row>
    <row r="73" spans="1:8" ht="13.5" customHeight="1">
      <c r="A73" s="5"/>
      <c r="B73" s="169" t="s">
        <v>44</v>
      </c>
      <c r="C73" s="169"/>
      <c r="D73" s="169"/>
      <c r="E73" s="169"/>
      <c r="F73" s="169"/>
      <c r="G73" s="169"/>
      <c r="H73" s="169"/>
    </row>
    <row r="74" spans="1:8" ht="18.75" customHeight="1" hidden="1">
      <c r="A74" s="5"/>
      <c r="B74" s="6"/>
      <c r="C74" s="6"/>
      <c r="D74" s="6"/>
      <c r="E74" s="6"/>
      <c r="F74" s="6"/>
      <c r="G74" s="6"/>
      <c r="H74" s="6"/>
    </row>
    <row r="75" spans="1:10" ht="9.75" customHeight="1" thickBot="1">
      <c r="A75" s="5"/>
      <c r="B75" s="6"/>
      <c r="C75" s="6"/>
      <c r="D75" s="6"/>
      <c r="E75" s="6"/>
      <c r="F75" s="6"/>
      <c r="G75" s="111"/>
      <c r="H75" s="6"/>
      <c r="J75" s="38"/>
    </row>
    <row r="76" spans="1:8" ht="16.5" customHeight="1">
      <c r="A76" s="7"/>
      <c r="B76" s="171" t="s">
        <v>6</v>
      </c>
      <c r="C76" s="173" t="s">
        <v>8</v>
      </c>
      <c r="D76" s="173"/>
      <c r="E76" s="173" t="s">
        <v>7</v>
      </c>
      <c r="F76" s="173"/>
      <c r="G76" s="173" t="s">
        <v>9</v>
      </c>
      <c r="H76" s="174"/>
    </row>
    <row r="77" spans="1:10" ht="76.5" customHeight="1" thickBot="1">
      <c r="A77" s="8"/>
      <c r="B77" s="172"/>
      <c r="C77" s="112" t="s">
        <v>10</v>
      </c>
      <c r="D77" s="112" t="s">
        <v>37</v>
      </c>
      <c r="E77" s="112" t="s">
        <v>10</v>
      </c>
      <c r="F77" s="112" t="s">
        <v>37</v>
      </c>
      <c r="G77" s="112" t="s">
        <v>11</v>
      </c>
      <c r="H77" s="117" t="s">
        <v>37</v>
      </c>
      <c r="J77" s="38"/>
    </row>
    <row r="78" spans="1:8" ht="16.5" customHeight="1">
      <c r="A78" s="9" t="s">
        <v>12</v>
      </c>
      <c r="B78" s="151" t="s">
        <v>13</v>
      </c>
      <c r="C78" s="177"/>
      <c r="D78" s="177"/>
      <c r="E78" s="177"/>
      <c r="F78" s="177"/>
      <c r="G78" s="177"/>
      <c r="H78" s="178"/>
    </row>
    <row r="79" spans="1:8" ht="13.5" customHeight="1">
      <c r="A79" s="10" t="s">
        <v>14</v>
      </c>
      <c r="B79" s="158" t="s">
        <v>14</v>
      </c>
      <c r="C79" s="159"/>
      <c r="D79" s="159"/>
      <c r="E79" s="159"/>
      <c r="F79" s="159"/>
      <c r="G79" s="159"/>
      <c r="H79" s="160"/>
    </row>
    <row r="80" spans="1:10" ht="15" customHeight="1">
      <c r="A80" s="11">
        <v>11010000</v>
      </c>
      <c r="B80" s="56" t="s">
        <v>45</v>
      </c>
      <c r="C80" s="149">
        <v>2.49</v>
      </c>
      <c r="D80" s="39">
        <v>9333000</v>
      </c>
      <c r="E80" s="149">
        <v>1.63</v>
      </c>
      <c r="F80" s="39">
        <v>6078800</v>
      </c>
      <c r="G80" s="39">
        <v>25</v>
      </c>
      <c r="H80" s="86">
        <v>2161900</v>
      </c>
      <c r="I80" s="12"/>
      <c r="J80" s="12"/>
    </row>
    <row r="81" spans="1:10" ht="15" customHeight="1">
      <c r="A81" s="148"/>
      <c r="B81" s="56" t="s">
        <v>52</v>
      </c>
      <c r="C81" s="149"/>
      <c r="D81" s="39"/>
      <c r="E81" s="149"/>
      <c r="F81" s="39"/>
      <c r="G81" s="39">
        <v>100</v>
      </c>
      <c r="H81" s="86">
        <v>3600000</v>
      </c>
      <c r="I81" s="12"/>
      <c r="J81" s="12"/>
    </row>
    <row r="82" spans="1:10" ht="13.5" customHeight="1">
      <c r="A82" s="13">
        <v>23030000</v>
      </c>
      <c r="B82" s="56" t="s">
        <v>15</v>
      </c>
      <c r="C82" s="39"/>
      <c r="D82" s="39"/>
      <c r="E82" s="39"/>
      <c r="F82" s="39"/>
      <c r="G82" s="39"/>
      <c r="H82" s="86">
        <v>100</v>
      </c>
      <c r="I82" s="12"/>
      <c r="J82" s="12"/>
    </row>
    <row r="83" spans="1:10" ht="15" customHeight="1">
      <c r="A83" s="13">
        <v>11020200</v>
      </c>
      <c r="B83" s="56" t="s">
        <v>30</v>
      </c>
      <c r="C83" s="39"/>
      <c r="D83" s="39">
        <v>25700</v>
      </c>
      <c r="E83" s="39"/>
      <c r="F83" s="39">
        <v>16700</v>
      </c>
      <c r="G83" s="39"/>
      <c r="H83" s="86"/>
      <c r="I83" s="12"/>
      <c r="J83" s="12"/>
    </row>
    <row r="84" spans="1:10" ht="13.5" customHeight="1">
      <c r="A84" s="15"/>
      <c r="B84" s="60" t="s">
        <v>16</v>
      </c>
      <c r="C84" s="87"/>
      <c r="D84" s="87"/>
      <c r="E84" s="87"/>
      <c r="F84" s="87"/>
      <c r="G84" s="87"/>
      <c r="H84" s="88"/>
      <c r="I84" s="14"/>
      <c r="J84" s="12"/>
    </row>
    <row r="85" spans="1:12" ht="13.5" customHeight="1">
      <c r="A85" s="15"/>
      <c r="B85" s="57" t="s">
        <v>0</v>
      </c>
      <c r="C85" s="39"/>
      <c r="D85" s="39">
        <v>1622000</v>
      </c>
      <c r="E85" s="39"/>
      <c r="F85" s="39">
        <v>1721800</v>
      </c>
      <c r="G85" s="39"/>
      <c r="H85" s="86">
        <v>1749200</v>
      </c>
      <c r="I85" s="99" t="e">
        <f>D80+#REF!+#REF!+D83</f>
        <v>#REF!</v>
      </c>
      <c r="J85" s="95" t="e">
        <f>F80+#REF!+#REF!+F83</f>
        <v>#REF!</v>
      </c>
      <c r="K85" s="97" t="e">
        <f>H80+#REF!+H82+H85</f>
        <v>#REF!</v>
      </c>
      <c r="L85" s="95"/>
    </row>
    <row r="86" spans="1:12" ht="14.25" customHeight="1">
      <c r="A86" s="15"/>
      <c r="B86" s="58" t="s">
        <v>17</v>
      </c>
      <c r="C86" s="87"/>
      <c r="D86" s="87"/>
      <c r="E86" s="79"/>
      <c r="F86" s="87"/>
      <c r="G86" s="87"/>
      <c r="H86" s="88"/>
      <c r="I86" s="62"/>
      <c r="J86" s="12"/>
      <c r="K86" s="1"/>
      <c r="L86" s="1"/>
    </row>
    <row r="87" spans="1:12" ht="38.25" customHeight="1">
      <c r="A87" s="15"/>
      <c r="B87" s="118" t="s">
        <v>26</v>
      </c>
      <c r="C87" s="76"/>
      <c r="D87" s="39">
        <v>99930048</v>
      </c>
      <c r="E87" s="70"/>
      <c r="F87" s="39">
        <v>49989452</v>
      </c>
      <c r="G87" s="77"/>
      <c r="H87" s="78"/>
      <c r="I87" s="62">
        <f>D87+E87+F87</f>
        <v>149919500</v>
      </c>
      <c r="J87" s="95" t="e">
        <f>F87+F88+F89+F90+F91+#REF!</f>
        <v>#REF!</v>
      </c>
      <c r="K87" s="95" t="e">
        <f>H87+H88+H89+H90+H91+#REF!</f>
        <v>#REF!</v>
      </c>
      <c r="L87" s="1"/>
    </row>
    <row r="88" spans="1:12" ht="75.75" customHeight="1">
      <c r="A88" s="15"/>
      <c r="B88" s="68" t="s">
        <v>36</v>
      </c>
      <c r="C88" s="79"/>
      <c r="D88" s="113">
        <v>39001100</v>
      </c>
      <c r="E88" s="114"/>
      <c r="F88" s="113">
        <v>15195800</v>
      </c>
      <c r="G88" s="79"/>
      <c r="H88" s="119"/>
      <c r="I88" s="62">
        <f>D88+E88+F88</f>
        <v>54196900</v>
      </c>
      <c r="J88" s="95" t="e">
        <f>J85+J87</f>
        <v>#REF!</v>
      </c>
      <c r="K88" s="101" t="e">
        <f>K85+K87</f>
        <v>#REF!</v>
      </c>
      <c r="L88" s="1"/>
    </row>
    <row r="89" spans="1:12" ht="187.5" customHeight="1">
      <c r="A89" s="15"/>
      <c r="B89" s="69" t="s">
        <v>41</v>
      </c>
      <c r="C89" s="39"/>
      <c r="D89" s="39">
        <v>1180300</v>
      </c>
      <c r="E89" s="92"/>
      <c r="F89" s="39">
        <v>453200</v>
      </c>
      <c r="G89" s="77"/>
      <c r="H89" s="78"/>
      <c r="I89" s="62">
        <f>D89+E89+F89</f>
        <v>1633500</v>
      </c>
      <c r="J89" s="104" t="s">
        <v>50</v>
      </c>
      <c r="K89" s="1"/>
      <c r="L89" s="1"/>
    </row>
    <row r="90" spans="1:12" ht="39" customHeight="1">
      <c r="A90" s="15"/>
      <c r="B90" s="120" t="s">
        <v>28</v>
      </c>
      <c r="C90" s="39"/>
      <c r="D90" s="39">
        <v>97500</v>
      </c>
      <c r="E90" s="79"/>
      <c r="F90" s="39">
        <v>150000</v>
      </c>
      <c r="G90" s="77"/>
      <c r="H90" s="78"/>
      <c r="I90" s="62">
        <f>D90+E90+F90</f>
        <v>247500</v>
      </c>
      <c r="J90" s="12"/>
      <c r="K90" s="1"/>
      <c r="L90" s="1"/>
    </row>
    <row r="91" spans="1:12" ht="78.75" customHeight="1" thickBot="1">
      <c r="A91" s="15"/>
      <c r="B91" s="129" t="s">
        <v>27</v>
      </c>
      <c r="C91" s="130"/>
      <c r="D91" s="131">
        <v>948570</v>
      </c>
      <c r="E91" s="132"/>
      <c r="F91" s="131">
        <v>765430</v>
      </c>
      <c r="G91" s="133"/>
      <c r="H91" s="134"/>
      <c r="I91" s="62">
        <f>D91+E91+F91</f>
        <v>1714000</v>
      </c>
      <c r="J91" s="12"/>
      <c r="K91" s="1"/>
      <c r="L91" s="1"/>
    </row>
    <row r="92" spans="1:135" s="74" customFormat="1" ht="15.75" customHeight="1" thickBot="1">
      <c r="A92" s="71"/>
      <c r="B92" s="96" t="s">
        <v>40</v>
      </c>
      <c r="C92" s="75"/>
      <c r="D92" s="75">
        <f>D80+D83+D85+D87+D88+D89+D90+D91</f>
        <v>152138218</v>
      </c>
      <c r="E92" s="75"/>
      <c r="F92" s="75">
        <f>F80+F83+F85+F87+F88+F89+F90+F91</f>
        <v>74371182</v>
      </c>
      <c r="G92" s="75"/>
      <c r="H92" s="108">
        <f>H80+H81+H82+H83+H85+H87+H88+H89+H90+H91</f>
        <v>7511200</v>
      </c>
      <c r="I92" s="72"/>
      <c r="J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</row>
    <row r="93" spans="1:135" s="18" customFormat="1" ht="14.25" customHeight="1">
      <c r="A93" s="19"/>
      <c r="B93" s="164" t="s">
        <v>18</v>
      </c>
      <c r="C93" s="165"/>
      <c r="D93" s="165"/>
      <c r="E93" s="165"/>
      <c r="F93" s="165"/>
      <c r="G93" s="165"/>
      <c r="H93" s="166"/>
      <c r="I93" s="16"/>
      <c r="J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</row>
    <row r="94" spans="1:135" s="18" customFormat="1" ht="14.25" customHeight="1">
      <c r="A94" s="19"/>
      <c r="B94" s="121" t="s">
        <v>17</v>
      </c>
      <c r="C94" s="35"/>
      <c r="D94" s="35"/>
      <c r="E94" s="35"/>
      <c r="F94" s="35"/>
      <c r="G94" s="35"/>
      <c r="H94" s="122"/>
      <c r="I94" s="16"/>
      <c r="J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</row>
    <row r="95" spans="1:136" s="18" customFormat="1" ht="104.25" customHeight="1">
      <c r="A95" s="19"/>
      <c r="B95" s="67" t="s">
        <v>51</v>
      </c>
      <c r="C95" s="109"/>
      <c r="D95" s="80">
        <v>100</v>
      </c>
      <c r="E95" s="35"/>
      <c r="F95" s="35"/>
      <c r="G95" s="35"/>
      <c r="H95" s="122"/>
      <c r="I95" s="64"/>
      <c r="J95" s="16"/>
      <c r="K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</row>
    <row r="96" spans="1:12" ht="38.25" customHeight="1" thickBot="1">
      <c r="A96" s="66"/>
      <c r="B96" s="135" t="s">
        <v>49</v>
      </c>
      <c r="C96" s="136"/>
      <c r="D96" s="136"/>
      <c r="E96" s="136"/>
      <c r="F96" s="136"/>
      <c r="G96" s="136"/>
      <c r="H96" s="137">
        <v>131100</v>
      </c>
      <c r="I96" s="14"/>
      <c r="J96" s="12"/>
      <c r="K96" s="1"/>
      <c r="L96" s="1"/>
    </row>
    <row r="97" spans="1:12" ht="14.25" customHeight="1" thickBot="1">
      <c r="A97" s="66"/>
      <c r="B97" s="138" t="s">
        <v>33</v>
      </c>
      <c r="C97" s="139">
        <f>C96</f>
        <v>0</v>
      </c>
      <c r="D97" s="75">
        <v>100</v>
      </c>
      <c r="E97" s="139">
        <f>E96</f>
        <v>0</v>
      </c>
      <c r="F97" s="139">
        <f>F96</f>
        <v>0</v>
      </c>
      <c r="G97" s="139">
        <f>G96</f>
        <v>0</v>
      </c>
      <c r="H97" s="140">
        <f>H96</f>
        <v>131100</v>
      </c>
      <c r="I97" s="14"/>
      <c r="J97" s="12"/>
      <c r="K97" s="1"/>
      <c r="L97" s="1"/>
    </row>
    <row r="98" spans="1:135" s="18" customFormat="1" ht="17.25" customHeight="1" thickBot="1">
      <c r="A98" s="19"/>
      <c r="B98" s="59" t="s">
        <v>19</v>
      </c>
      <c r="C98" s="36">
        <f aca="true" t="shared" si="0" ref="C98:H98">C92+C97</f>
        <v>0</v>
      </c>
      <c r="D98" s="85">
        <f t="shared" si="0"/>
        <v>152138318</v>
      </c>
      <c r="E98" s="36">
        <f t="shared" si="0"/>
        <v>0</v>
      </c>
      <c r="F98" s="85">
        <f t="shared" si="0"/>
        <v>74371182</v>
      </c>
      <c r="G98" s="36">
        <f t="shared" si="0"/>
        <v>0</v>
      </c>
      <c r="H98" s="141">
        <f t="shared" si="0"/>
        <v>7642300</v>
      </c>
      <c r="I98" s="16"/>
      <c r="J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</row>
    <row r="99" spans="1:135" s="18" customFormat="1" ht="15.75" customHeight="1">
      <c r="A99" s="20" t="s">
        <v>20</v>
      </c>
      <c r="B99" s="161" t="s">
        <v>21</v>
      </c>
      <c r="C99" s="162"/>
      <c r="D99" s="162"/>
      <c r="E99" s="162"/>
      <c r="F99" s="162"/>
      <c r="G99" s="162"/>
      <c r="H99" s="163"/>
      <c r="I99" s="16"/>
      <c r="J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</row>
    <row r="100" spans="1:135" s="18" customFormat="1" ht="15" customHeight="1" thickBot="1">
      <c r="A100" s="21" t="s">
        <v>14</v>
      </c>
      <c r="B100" s="158" t="s">
        <v>14</v>
      </c>
      <c r="C100" s="159"/>
      <c r="D100" s="159"/>
      <c r="E100" s="159"/>
      <c r="F100" s="159"/>
      <c r="G100" s="159"/>
      <c r="H100" s="160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</row>
    <row r="101" spans="1:135" s="18" customFormat="1" ht="17.25" customHeight="1">
      <c r="A101" s="22" t="s">
        <v>22</v>
      </c>
      <c r="B101" s="24" t="s">
        <v>47</v>
      </c>
      <c r="C101" s="39"/>
      <c r="D101" s="39">
        <f>D102+D103</f>
        <v>5480800</v>
      </c>
      <c r="E101" s="39">
        <f>E102+E103</f>
        <v>0</v>
      </c>
      <c r="F101" s="39">
        <f>F102+F103</f>
        <v>4279900</v>
      </c>
      <c r="G101" s="39">
        <f>G102+G103</f>
        <v>0</v>
      </c>
      <c r="H101" s="86">
        <f>H102+H103</f>
        <v>368400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</row>
    <row r="102" spans="1:135" s="18" customFormat="1" ht="17.25" customHeight="1">
      <c r="A102" s="22"/>
      <c r="B102" s="123" t="s">
        <v>48</v>
      </c>
      <c r="C102" s="39"/>
      <c r="D102" s="115">
        <v>672700</v>
      </c>
      <c r="E102" s="91"/>
      <c r="F102" s="115">
        <v>757400</v>
      </c>
      <c r="G102" s="115"/>
      <c r="H102" s="102">
        <v>368400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</row>
    <row r="103" spans="1:135" s="18" customFormat="1" ht="28.5" customHeight="1">
      <c r="A103" s="22"/>
      <c r="B103" s="123" t="s">
        <v>46</v>
      </c>
      <c r="C103" s="39"/>
      <c r="D103" s="115">
        <v>4808100</v>
      </c>
      <c r="E103" s="91"/>
      <c r="F103" s="115">
        <v>3522500</v>
      </c>
      <c r="G103" s="115"/>
      <c r="H103" s="102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</row>
    <row r="104" spans="1:10" ht="15.75" customHeight="1">
      <c r="A104" s="22" t="s">
        <v>23</v>
      </c>
      <c r="B104" s="24" t="s">
        <v>1</v>
      </c>
      <c r="C104" s="39"/>
      <c r="D104" s="39"/>
      <c r="E104" s="39"/>
      <c r="F104" s="39"/>
      <c r="G104" s="39"/>
      <c r="H104" s="86">
        <v>6023300</v>
      </c>
      <c r="I104" s="12"/>
      <c r="J104" s="12"/>
    </row>
    <row r="105" spans="1:10" ht="27" customHeight="1" hidden="1">
      <c r="A105" s="22"/>
      <c r="B105" s="103" t="s">
        <v>42</v>
      </c>
      <c r="C105" s="39"/>
      <c r="D105" s="39"/>
      <c r="E105" s="39"/>
      <c r="F105" s="39"/>
      <c r="G105" s="39"/>
      <c r="H105" s="102"/>
      <c r="I105" s="12"/>
      <c r="J105" s="12"/>
    </row>
    <row r="106" spans="1:135" s="18" customFormat="1" ht="13.5" customHeight="1">
      <c r="A106" s="22">
        <v>91204</v>
      </c>
      <c r="B106" s="45" t="s">
        <v>2</v>
      </c>
      <c r="C106" s="39"/>
      <c r="D106" s="80">
        <v>5105100</v>
      </c>
      <c r="E106" s="90"/>
      <c r="F106" s="80">
        <v>3335900</v>
      </c>
      <c r="G106" s="39"/>
      <c r="H106" s="86"/>
      <c r="I106" s="3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</row>
    <row r="107" spans="1:135" s="48" customFormat="1" ht="13.5" customHeight="1">
      <c r="A107" s="23"/>
      <c r="B107" s="65" t="s">
        <v>31</v>
      </c>
      <c r="C107" s="91"/>
      <c r="D107" s="80">
        <v>348400</v>
      </c>
      <c r="E107" s="91"/>
      <c r="F107" s="80">
        <v>171300</v>
      </c>
      <c r="G107" s="91"/>
      <c r="H107" s="83">
        <v>1100000</v>
      </c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</row>
    <row r="108" spans="1:135" s="48" customFormat="1" ht="12" customHeight="1">
      <c r="A108" s="23"/>
      <c r="B108" s="65" t="s">
        <v>34</v>
      </c>
      <c r="C108" s="91"/>
      <c r="D108" s="80"/>
      <c r="E108" s="91"/>
      <c r="F108" s="80"/>
      <c r="G108" s="91"/>
      <c r="H108" s="83"/>
      <c r="I108" s="94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</row>
    <row r="109" spans="1:135" s="18" customFormat="1" ht="14.25" customHeight="1">
      <c r="A109" s="22"/>
      <c r="B109" s="24" t="s">
        <v>29</v>
      </c>
      <c r="C109" s="39"/>
      <c r="D109" s="39">
        <v>46400</v>
      </c>
      <c r="E109" s="87"/>
      <c r="F109" s="39">
        <v>30200</v>
      </c>
      <c r="G109" s="39"/>
      <c r="H109" s="86">
        <v>19500</v>
      </c>
      <c r="I109" s="61">
        <f>D101+D106+D107+D109</f>
        <v>10980700</v>
      </c>
      <c r="J109" s="61">
        <f>F101+F106+F107+F109</f>
        <v>7817300</v>
      </c>
      <c r="K109" s="61">
        <f>H101+H104+H109</f>
        <v>6411200</v>
      </c>
      <c r="L109" s="3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</row>
    <row r="110" spans="1:135" s="27" customFormat="1" ht="29.25" customHeight="1">
      <c r="A110" s="26"/>
      <c r="B110" s="124" t="s">
        <v>25</v>
      </c>
      <c r="C110" s="76"/>
      <c r="D110" s="76"/>
      <c r="E110" s="116"/>
      <c r="F110" s="76"/>
      <c r="G110" s="82"/>
      <c r="H110" s="84"/>
      <c r="I110" s="100">
        <f>I111+I112+I113+I114</f>
        <v>207711400</v>
      </c>
      <c r="J110" s="100" t="e">
        <f>J109-J85</f>
        <v>#REF!</v>
      </c>
      <c r="K110" s="100" t="e">
        <f>K109-K85</f>
        <v>#REF!</v>
      </c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</row>
    <row r="111" spans="1:135" s="27" customFormat="1" ht="39" customHeight="1">
      <c r="A111" s="26"/>
      <c r="B111" s="125" t="s">
        <v>26</v>
      </c>
      <c r="C111" s="76"/>
      <c r="D111" s="39">
        <v>99930048</v>
      </c>
      <c r="E111" s="70"/>
      <c r="F111" s="39">
        <v>49989452</v>
      </c>
      <c r="G111" s="82"/>
      <c r="H111" s="84"/>
      <c r="I111" s="93">
        <f>D111+F111</f>
        <v>149919500</v>
      </c>
      <c r="J111" s="93" t="e">
        <f>F111+F112+F113+F114+#REF!++F115</f>
        <v>#REF!</v>
      </c>
      <c r="K111" s="93" t="e">
        <f>H111+H112+H113+H114+#REF!</f>
        <v>#REF!</v>
      </c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</row>
    <row r="112" spans="1:11" ht="90" customHeight="1">
      <c r="A112" s="50"/>
      <c r="B112" s="126" t="s">
        <v>53</v>
      </c>
      <c r="C112" s="39"/>
      <c r="D112" s="39">
        <f>1180300+28607600+45300</f>
        <v>29833200</v>
      </c>
      <c r="E112" s="39"/>
      <c r="F112" s="39">
        <f>453200+11063900+66800</f>
        <v>11583900</v>
      </c>
      <c r="G112" s="39"/>
      <c r="H112" s="86"/>
      <c r="I112" s="93">
        <f>D112+F112</f>
        <v>41417100</v>
      </c>
      <c r="J112" s="98" t="e">
        <f>J111-J87</f>
        <v>#REF!</v>
      </c>
      <c r="K112" s="98" t="e">
        <f>K111-K87</f>
        <v>#REF!</v>
      </c>
    </row>
    <row r="113" spans="1:135" s="27" customFormat="1" ht="51" customHeight="1">
      <c r="A113" s="26"/>
      <c r="B113" s="51" t="s">
        <v>35</v>
      </c>
      <c r="C113" s="76"/>
      <c r="D113" s="39">
        <f>10393500+52200</f>
        <v>10445700</v>
      </c>
      <c r="E113" s="70"/>
      <c r="F113" s="39">
        <f>4131900+83200</f>
        <v>4215100</v>
      </c>
      <c r="G113" s="82"/>
      <c r="H113" s="84"/>
      <c r="I113" s="93">
        <f>D113+F113</f>
        <v>14660800</v>
      </c>
      <c r="J113" s="100" t="e">
        <f>J109+J111</f>
        <v>#REF!</v>
      </c>
      <c r="K113" s="100" t="e">
        <f>K109+K111</f>
        <v>#REF!</v>
      </c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</row>
    <row r="114" spans="1:135" s="27" customFormat="1" ht="79.5" customHeight="1" thickBot="1">
      <c r="A114" s="26"/>
      <c r="B114" s="67" t="s">
        <v>27</v>
      </c>
      <c r="C114" s="76"/>
      <c r="D114" s="80">
        <v>948570</v>
      </c>
      <c r="E114" s="81"/>
      <c r="F114" s="80">
        <v>765430</v>
      </c>
      <c r="G114" s="82"/>
      <c r="H114" s="83"/>
      <c r="I114" s="93">
        <f>D114+F114</f>
        <v>1714000</v>
      </c>
      <c r="J114" s="93" t="e">
        <f>J113-J88</f>
        <v>#REF!</v>
      </c>
      <c r="K114" s="93" t="e">
        <f>K113-K88</f>
        <v>#REF!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</row>
    <row r="115" spans="1:135" s="27" customFormat="1" ht="38.25" customHeight="1" hidden="1">
      <c r="A115" s="26"/>
      <c r="B115" s="129" t="s">
        <v>39</v>
      </c>
      <c r="C115" s="142"/>
      <c r="D115" s="131"/>
      <c r="E115" s="132"/>
      <c r="F115" s="131"/>
      <c r="G115" s="143"/>
      <c r="H115" s="137"/>
      <c r="I115" s="93"/>
      <c r="J115" s="52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</row>
    <row r="116" spans="1:11" ht="18" customHeight="1" thickBot="1">
      <c r="A116" s="25"/>
      <c r="B116" s="96" t="s">
        <v>38</v>
      </c>
      <c r="C116" s="85"/>
      <c r="D116" s="85">
        <f>SUM(D101+D104+D106+D107+D108+D109+D111+D112+D113+D114)</f>
        <v>152138218</v>
      </c>
      <c r="E116" s="85">
        <f>SUM(E101+E104+E106+E107+E108+E109+E111+E112+E113+E114)</f>
        <v>0</v>
      </c>
      <c r="F116" s="85">
        <f>SUM(F101+F104+F106+F107+F108+F109+F111+F112+F113+F114)</f>
        <v>74371182</v>
      </c>
      <c r="G116" s="85">
        <f>SUM(G101+G104+G106+G107+G108+G109+G111+G112+G113+G114)</f>
        <v>0</v>
      </c>
      <c r="H116" s="141">
        <f>SUM(H101+H104+H106+H107+H108+H109+H111+H112+H113+H114)</f>
        <v>7511200</v>
      </c>
      <c r="I116" s="34"/>
      <c r="J116" s="34"/>
      <c r="K116" s="34"/>
    </row>
    <row r="117" spans="1:8" ht="20.25" customHeight="1" thickBot="1">
      <c r="A117" s="28" t="s">
        <v>18</v>
      </c>
      <c r="B117" s="175" t="s">
        <v>18</v>
      </c>
      <c r="C117" s="176"/>
      <c r="D117" s="176"/>
      <c r="E117" s="176"/>
      <c r="F117" s="176"/>
      <c r="G117" s="176"/>
      <c r="H117" s="150"/>
    </row>
    <row r="118" spans="1:135" s="27" customFormat="1" ht="24" customHeight="1">
      <c r="A118" s="26"/>
      <c r="B118" s="127" t="s">
        <v>25</v>
      </c>
      <c r="C118" s="76"/>
      <c r="D118" s="76"/>
      <c r="E118" s="70"/>
      <c r="F118" s="76"/>
      <c r="G118" s="82"/>
      <c r="H118" s="84"/>
      <c r="I118" s="16"/>
      <c r="J118" s="52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</row>
    <row r="119" spans="1:136" s="27" customFormat="1" ht="103.5" customHeight="1">
      <c r="A119" s="26"/>
      <c r="B119" s="128" t="s">
        <v>54</v>
      </c>
      <c r="C119" s="110"/>
      <c r="D119" s="80">
        <v>100</v>
      </c>
      <c r="E119" s="76"/>
      <c r="F119" s="70"/>
      <c r="G119" s="76"/>
      <c r="H119" s="84"/>
      <c r="I119" s="105"/>
      <c r="J119" s="52"/>
      <c r="K119" s="52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</row>
    <row r="120" spans="1:135" s="27" customFormat="1" ht="39" customHeight="1" thickBot="1">
      <c r="A120" s="26"/>
      <c r="B120" s="135" t="s">
        <v>49</v>
      </c>
      <c r="C120" s="144"/>
      <c r="D120" s="145"/>
      <c r="E120" s="146"/>
      <c r="F120" s="145"/>
      <c r="G120" s="89"/>
      <c r="H120" s="137">
        <v>131100</v>
      </c>
      <c r="I120" s="31"/>
      <c r="J120" s="53"/>
      <c r="K120" s="53"/>
      <c r="L120" s="54"/>
      <c r="M120" s="55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</row>
    <row r="121" spans="1:135" s="27" customFormat="1" ht="17.25" customHeight="1" thickBot="1">
      <c r="A121" s="26"/>
      <c r="B121" s="106" t="s">
        <v>32</v>
      </c>
      <c r="C121" s="107"/>
      <c r="D121" s="75">
        <v>100</v>
      </c>
      <c r="E121" s="75"/>
      <c r="F121" s="75"/>
      <c r="G121" s="75"/>
      <c r="H121" s="108">
        <f>H120</f>
        <v>131100</v>
      </c>
      <c r="J121" s="53"/>
      <c r="K121" s="53"/>
      <c r="L121" s="54"/>
      <c r="M121" s="55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</row>
    <row r="122" spans="1:135" s="5" customFormat="1" ht="18" customHeight="1" thickBot="1">
      <c r="A122" s="29"/>
      <c r="B122" s="47" t="s">
        <v>24</v>
      </c>
      <c r="C122" s="85"/>
      <c r="D122" s="85">
        <f>D116+D121</f>
        <v>152138318</v>
      </c>
      <c r="E122" s="85">
        <f>E116+E121</f>
        <v>0</v>
      </c>
      <c r="F122" s="85">
        <f>F116+F121</f>
        <v>74371182</v>
      </c>
      <c r="G122" s="85">
        <f>G116+G121</f>
        <v>0</v>
      </c>
      <c r="H122" s="141">
        <f>H116+H121</f>
        <v>7642300</v>
      </c>
      <c r="I122" s="33"/>
      <c r="J122" s="33"/>
      <c r="K122" s="33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</row>
    <row r="123" spans="4:8" ht="17.25" customHeight="1">
      <c r="D123" s="147">
        <f>D98-D122</f>
        <v>0</v>
      </c>
      <c r="E123" s="147">
        <f>E98-E122</f>
        <v>0</v>
      </c>
      <c r="F123" s="147">
        <f>F98-F122</f>
        <v>0</v>
      </c>
      <c r="G123" s="147">
        <f>G98-G122</f>
        <v>0</v>
      </c>
      <c r="H123" s="147">
        <f>H98-H122</f>
        <v>0</v>
      </c>
    </row>
    <row r="124" spans="2:8" ht="18.75">
      <c r="B124" s="46"/>
      <c r="C124" s="63"/>
      <c r="D124" s="63"/>
      <c r="E124" s="63"/>
      <c r="F124" s="63"/>
      <c r="G124" s="63"/>
      <c r="H124" s="63">
        <f>H98-H122</f>
        <v>0</v>
      </c>
    </row>
    <row r="125" spans="2:8" s="12" customFormat="1" ht="15.75" customHeight="1">
      <c r="B125" s="153" t="s">
        <v>55</v>
      </c>
      <c r="C125" s="153"/>
      <c r="D125" s="154"/>
      <c r="E125" s="154"/>
      <c r="F125" s="155" t="s">
        <v>56</v>
      </c>
      <c r="G125" s="155"/>
      <c r="H125" s="64"/>
    </row>
    <row r="126" spans="2:8" s="12" customFormat="1" ht="15.75" customHeight="1">
      <c r="B126" s="152"/>
      <c r="E126" s="41"/>
      <c r="F126" s="42"/>
      <c r="G126" s="157"/>
      <c r="H126" s="157"/>
    </row>
    <row r="127" spans="2:8" s="12" customFormat="1" ht="24.75" customHeight="1">
      <c r="B127" s="152"/>
      <c r="D127" s="95"/>
      <c r="E127" s="41"/>
      <c r="F127" s="42"/>
      <c r="G127" s="157"/>
      <c r="H127" s="157"/>
    </row>
    <row r="128" spans="3:8" s="12" customFormat="1" ht="16.5" customHeight="1" hidden="1">
      <c r="C128" s="42"/>
      <c r="D128" s="42"/>
      <c r="E128" s="41"/>
      <c r="F128" s="42"/>
      <c r="G128" s="42"/>
      <c r="H128" s="42"/>
    </row>
    <row r="129" spans="5:8" s="12" customFormat="1" ht="10.5" customHeight="1" hidden="1">
      <c r="E129" s="41"/>
      <c r="F129" s="41"/>
      <c r="G129" s="156"/>
      <c r="H129" s="156"/>
    </row>
    <row r="130" spans="3:8" s="12" customFormat="1" ht="10.5" customHeight="1">
      <c r="C130" s="43"/>
      <c r="D130" s="43"/>
      <c r="E130" s="41"/>
      <c r="F130" s="41"/>
      <c r="G130" s="43"/>
      <c r="H130" s="43"/>
    </row>
    <row r="131" spans="1:8" s="12" customFormat="1" ht="18.75" customHeight="1">
      <c r="A131" s="32"/>
      <c r="B131" s="169"/>
      <c r="C131" s="169"/>
      <c r="D131" s="169"/>
      <c r="E131" s="169"/>
      <c r="F131" s="169"/>
      <c r="G131" s="169"/>
      <c r="H131" s="169"/>
    </row>
    <row r="132" spans="1:8" s="12" customFormat="1" ht="12.75" customHeight="1">
      <c r="A132" s="32"/>
      <c r="B132" s="169"/>
      <c r="C132" s="169"/>
      <c r="D132" s="169"/>
      <c r="E132" s="169"/>
      <c r="F132" s="169"/>
      <c r="G132" s="169"/>
      <c r="H132" s="169"/>
    </row>
    <row r="133" spans="1:8" s="12" customFormat="1" ht="18.75" customHeight="1" hidden="1">
      <c r="A133" s="32"/>
      <c r="B133" s="6"/>
      <c r="C133" s="6"/>
      <c r="D133" s="6"/>
      <c r="E133" s="6"/>
      <c r="F133" s="6"/>
      <c r="G133" s="6"/>
      <c r="H133" s="6"/>
    </row>
    <row r="134" spans="1:10" s="12" customFormat="1" ht="9" customHeight="1">
      <c r="A134" s="32"/>
      <c r="B134" s="6"/>
      <c r="C134" s="6"/>
      <c r="D134" s="6"/>
      <c r="E134" s="6"/>
      <c r="F134" s="6"/>
      <c r="G134" s="6"/>
      <c r="H134" s="6"/>
      <c r="J134" s="44"/>
    </row>
    <row r="135" spans="2:8" s="12" customFormat="1" ht="22.5" customHeight="1">
      <c r="B135" s="41"/>
      <c r="C135" s="32"/>
      <c r="D135" s="32"/>
      <c r="E135" s="32"/>
      <c r="F135" s="32"/>
      <c r="G135" s="32"/>
      <c r="H135" s="32"/>
    </row>
  </sheetData>
  <mergeCells count="22">
    <mergeCell ref="B132:H132"/>
    <mergeCell ref="B131:H131"/>
    <mergeCell ref="B72:H72"/>
    <mergeCell ref="B73:H73"/>
    <mergeCell ref="B76:B77"/>
    <mergeCell ref="E76:F76"/>
    <mergeCell ref="G76:H76"/>
    <mergeCell ref="C76:D76"/>
    <mergeCell ref="B117:H117"/>
    <mergeCell ref="B78:H78"/>
    <mergeCell ref="G70:H70"/>
    <mergeCell ref="E66:H66"/>
    <mergeCell ref="E67:H67"/>
    <mergeCell ref="E68:H68"/>
    <mergeCell ref="B79:H79"/>
    <mergeCell ref="B99:H99"/>
    <mergeCell ref="B100:H100"/>
    <mergeCell ref="B93:H93"/>
    <mergeCell ref="F125:G125"/>
    <mergeCell ref="G129:H129"/>
    <mergeCell ref="G126:H126"/>
    <mergeCell ref="G127:H127"/>
  </mergeCells>
  <printOptions/>
  <pageMargins left="0.39" right="0.1968503937007874" top="0.36" bottom="0.2" header="0.15748031496062992" footer="0.1968503937007874"/>
  <pageSetup horizontalDpi="600" verticalDpi="600" orientation="portrait" paperSize="9" scale="85" r:id="rId1"/>
  <headerFooter alignWithMargins="0">
    <oddHeader>&amp;C&amp;P</oddHeader>
  </headerFooter>
  <rowBreaks count="2" manualBreakCount="2">
    <brk id="98" min="1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2011-12-24T07:28:23Z</cp:lastPrinted>
  <dcterms:created xsi:type="dcterms:W3CDTF">2002-01-15T08:53:22Z</dcterms:created>
  <dcterms:modified xsi:type="dcterms:W3CDTF">2011-12-24T07:56:17Z</dcterms:modified>
  <cp:category/>
  <cp:version/>
  <cp:contentType/>
  <cp:contentStatus/>
</cp:coreProperties>
</file>